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ustomProperty1.bin" ContentType="application/vnd.openxmlformats-officedocument.spreadsheetml.customProperty"/>
  <Override PartName="/xl/drawings/drawing1.xml" ContentType="application/vnd.openxmlformats-officedocument.drawing+xml"/>
  <Override PartName="/xl/comments1.xml" ContentType="application/vnd.openxmlformats-officedocument.spreadsheetml.comments+xml"/>
  <Override PartName="/xl/customProperty2.bin" ContentType="application/vnd.openxmlformats-officedocument.spreadsheetml.customProperty"/>
  <Override PartName="/xl/customProperty3.bin" ContentType="application/vnd.openxmlformats-officedocument.spreadsheetml.customProperty"/>
  <Override PartName="/xl/drawings/drawing2.xml" ContentType="application/vnd.openxmlformats-officedocument.drawing+xml"/>
  <Override PartName="/xl/customProperty4.bin" ContentType="application/vnd.openxmlformats-officedocument.spreadsheetml.customProperty"/>
  <Override PartName="/xl/drawings/drawing3.xml" ContentType="application/vnd.openxmlformats-officedocument.drawing+xml"/>
  <Override PartName="/xl/customProperty5.bin" ContentType="application/vnd.openxmlformats-officedocument.spreadsheetml.customProperty"/>
  <Override PartName="/xl/drawings/drawing4.xml" ContentType="application/vnd.openxmlformats-officedocument.drawing+xml"/>
  <Override PartName="/xl/customProperty6.bin" ContentType="application/vnd.openxmlformats-officedocument.spreadsheetml.customProperty"/>
  <Override PartName="/xl/drawings/drawing5.xml" ContentType="application/vnd.openxmlformats-officedocument.drawing+xml"/>
  <Override PartName="/xl/customProperty7.bin" ContentType="application/vnd.openxmlformats-officedocument.spreadsheetml.customProperty"/>
  <Override PartName="/xl/drawings/drawing6.xml" ContentType="application/vnd.openxmlformats-officedocument.drawing+xml"/>
  <Override PartName="/xl/customProperty8.bin" ContentType="application/vnd.openxmlformats-officedocument.spreadsheetml.customProperty"/>
  <Override PartName="/xl/drawings/drawing7.xml" ContentType="application/vnd.openxmlformats-officedocument.drawing+xml"/>
  <Override PartName="/xl/customProperty9.bin" ContentType="application/vnd.openxmlformats-officedocument.spreadsheetml.customProperty"/>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D:\DOKUMENTASI START FR PAK IMAM\INSTRUSKSI KERJA RISK REGISTER\"/>
    </mc:Choice>
  </mc:AlternateContent>
  <bookViews>
    <workbookView xWindow="0" yWindow="0" windowWidth="20490" windowHeight="7755" activeTab="2"/>
  </bookViews>
  <sheets>
    <sheet name="Form Profil Risiko" sheetId="1" r:id="rId1"/>
    <sheet name="RAS" sheetId="2" r:id="rId2"/>
    <sheet name="Heat Map" sheetId="9" r:id="rId3"/>
    <sheet name="Kategori" sheetId="3" r:id="rId4"/>
    <sheet name="Sub Kategori" sheetId="4" r:id="rId5"/>
    <sheet name="Kriteria Kemungkinan" sheetId="6" r:id="rId6"/>
    <sheet name="Kriteria Dampak" sheetId="5" r:id="rId7"/>
    <sheet name="IKPI (Current Risk)" sheetId="7" r:id="rId8"/>
    <sheet name="IKPR (Residual Risk)" sheetId="8" r:id="rId9"/>
  </sheets>
  <externalReferences>
    <externalReference r:id="rId10"/>
    <externalReference r:id="rId11"/>
    <externalReference r:id="rId12"/>
    <externalReference r:id="rId13"/>
    <externalReference r:id="rId14"/>
    <externalReference r:id="rId15"/>
    <externalReference r:id="rId16"/>
    <externalReference r:id="rId17"/>
    <externalReference r:id="rId18"/>
    <externalReference r:id="rId19"/>
  </externalReferences>
  <definedNames>
    <definedName name="_0.005__≤_kerugian___0.01__atau_IDR_95.000.000≤_kerugian__IDR_190.000.000" localSheetId="2">#REF!</definedName>
    <definedName name="_0.005__≤_kerugian___0.01__atau_IDR_95.000.000≤_kerugian__IDR_190.000.000" localSheetId="7">#REF!</definedName>
    <definedName name="_0.005__≤_kerugian___0.01__atau_IDR_95.000.000≤_kerugian__IDR_190.000.000" localSheetId="8">#REF!</definedName>
    <definedName name="_0.005__≤_kerugian___0.01__atau_IDR_95.000.000≤_kerugian__IDR_190.000.000" localSheetId="3">#REF!</definedName>
    <definedName name="_0.005__≤_kerugian___0.01__atau_IDR_95.000.000≤_kerugian__IDR_190.000.000" localSheetId="6">#REF!</definedName>
    <definedName name="_0.005__≤_kerugian___0.01__atau_IDR_95.000.000≤_kerugian__IDR_190.000.000" localSheetId="5">#REF!</definedName>
    <definedName name="_0.005__≤_kerugian___0.01__atau_IDR_95.000.000≤_kerugian__IDR_190.000.000" localSheetId="1">#REF!</definedName>
    <definedName name="_0.005__≤_kerugian___0.01__atau_IDR_95.000.000≤_kerugian__IDR_190.000.000" localSheetId="4">#REF!</definedName>
    <definedName name="_0.005__≤_kerugian___0.01__atau_IDR_95.000.000≤_kerugian__IDR_190.000.000">#REF!</definedName>
    <definedName name="_0.01__≤_kerugian___0.05__atau_IDR_190.000.000≤_kerugian__IDR_950.000.000" localSheetId="2">#REF!</definedName>
    <definedName name="_0.01__≤_kerugian___0.05__atau_IDR_190.000.000≤_kerugian__IDR_950.000.000" localSheetId="7">#REF!</definedName>
    <definedName name="_0.01__≤_kerugian___0.05__atau_IDR_190.000.000≤_kerugian__IDR_950.000.000" localSheetId="8">#REF!</definedName>
    <definedName name="_0.01__≤_kerugian___0.05__atau_IDR_190.000.000≤_kerugian__IDR_950.000.000" localSheetId="3">#REF!</definedName>
    <definedName name="_0.01__≤_kerugian___0.05__atau_IDR_190.000.000≤_kerugian__IDR_950.000.000" localSheetId="6">#REF!</definedName>
    <definedName name="_0.01__≤_kerugian___0.05__atau_IDR_190.000.000≤_kerugian__IDR_950.000.000" localSheetId="5">#REF!</definedName>
    <definedName name="_0.01__≤_kerugian___0.05__atau_IDR_190.000.000≤_kerugian__IDR_950.000.000" localSheetId="1">#REF!</definedName>
    <definedName name="_0.01__≤_kerugian___0.05__atau_IDR_190.000.000≤_kerugian__IDR_950.000.000" localSheetId="4">#REF!</definedName>
    <definedName name="_0.01__≤_kerugian___0.05__atau_IDR_190.000.000≤_kerugian__IDR_950.000.000">#REF!</definedName>
    <definedName name="_0.05__≤_kerugian___0.1__atau_IDR_950.000.000≤_kerugian__IDR_1.900.000.000">#REF!</definedName>
    <definedName name="_0.1__≤_kerugian_atau_IDR_1.900.000.000_≤_kerugian">#REF!</definedName>
    <definedName name="A" localSheetId="1">#REF!</definedName>
    <definedName name="A">#REF!</definedName>
    <definedName name="aa">#REF!</definedName>
    <definedName name="aaa" localSheetId="1">#REF!</definedName>
    <definedName name="aaa">#REF!</definedName>
    <definedName name="aaaaaaaa">#REF!</definedName>
    <definedName name="Absolute_Target">#REF!</definedName>
    <definedName name="ACCOUNT">'[1]TB-Detail-IDR'!$A$5:$A$2004</definedName>
    <definedName name="Agen_Pembangunan">#REF!</definedName>
    <definedName name="Aktivitas_Non_Rutin">#REF!</definedName>
    <definedName name="Aktivitas_Rutin">#REF!</definedName>
    <definedName name="AS2DocOpenMode" hidden="1">"AS2DocumentEdit"</definedName>
    <definedName name="ASASA" localSheetId="2">#REF!</definedName>
    <definedName name="ASASA" localSheetId="7">#REF!</definedName>
    <definedName name="ASASA" localSheetId="8">#REF!</definedName>
    <definedName name="ASASA" localSheetId="3">#REF!</definedName>
    <definedName name="ASASA" localSheetId="6">#REF!</definedName>
    <definedName name="ASASA" localSheetId="5">#REF!</definedName>
    <definedName name="ASASA" localSheetId="1">#REF!</definedName>
    <definedName name="ASASA" localSheetId="4">#REF!</definedName>
    <definedName name="ASASA">#REF!</definedName>
    <definedName name="asd" localSheetId="2">#REF!</definedName>
    <definedName name="asd" localSheetId="7">#REF!</definedName>
    <definedName name="asd" localSheetId="8">#REF!</definedName>
    <definedName name="asd" localSheetId="3">#REF!</definedName>
    <definedName name="asd" localSheetId="6">#REF!</definedName>
    <definedName name="asd" localSheetId="5">#REF!</definedName>
    <definedName name="asd" localSheetId="1">#REF!</definedName>
    <definedName name="asd" localSheetId="4">#REF!</definedName>
    <definedName name="asd">#REF!</definedName>
    <definedName name="Aspek_Adiministratif" localSheetId="2">#REF!</definedName>
    <definedName name="Aspek_Adiministratif" localSheetId="7">#REF!</definedName>
    <definedName name="Aspek_Adiministratif" localSheetId="8">#REF!</definedName>
    <definedName name="Aspek_Adiministratif" localSheetId="3">#REF!</definedName>
    <definedName name="Aspek_Adiministratif" localSheetId="6">#REF!</definedName>
    <definedName name="Aspek_Adiministratif" localSheetId="5">#REF!</definedName>
    <definedName name="Aspek_Adiministratif" localSheetId="1">#REF!</definedName>
    <definedName name="Aspek_Adiministratif" localSheetId="4">#REF!</definedName>
    <definedName name="Aspek_Adiministratif">#REF!</definedName>
    <definedName name="Aspek_Keuangan">#REF!</definedName>
    <definedName name="Aspek_Operasional">#REF!</definedName>
    <definedName name="Aspirasi_Pemegang_Saham">#REF!</definedName>
    <definedName name="ayo">'[2]RCSA Peluang'!$I$175:$I$179</definedName>
    <definedName name="b" localSheetId="2">#REF!</definedName>
    <definedName name="b" localSheetId="7">#REF!</definedName>
    <definedName name="b" localSheetId="8">#REF!</definedName>
    <definedName name="b" localSheetId="3">#REF!</definedName>
    <definedName name="b" localSheetId="6">#REF!</definedName>
    <definedName name="b" localSheetId="5">#REF!</definedName>
    <definedName name="b" localSheetId="1">#REF!</definedName>
    <definedName name="b" localSheetId="4">#REF!</definedName>
    <definedName name="b">#REF!</definedName>
    <definedName name="banten" localSheetId="2">#REF!</definedName>
    <definedName name="banten" localSheetId="7">#REF!</definedName>
    <definedName name="banten" localSheetId="8">#REF!</definedName>
    <definedName name="banten" localSheetId="3">#REF!</definedName>
    <definedName name="banten" localSheetId="6">#REF!</definedName>
    <definedName name="banten" localSheetId="5">#REF!</definedName>
    <definedName name="banten" localSheetId="1">#REF!</definedName>
    <definedName name="banten" localSheetId="4">#REF!</definedName>
    <definedName name="banten">#REF!</definedName>
    <definedName name="bayur" localSheetId="2">#REF!</definedName>
    <definedName name="bayur" localSheetId="7">#REF!</definedName>
    <definedName name="bayur" localSheetId="8">#REF!</definedName>
    <definedName name="bayur" localSheetId="3">#REF!</definedName>
    <definedName name="bayur" localSheetId="6">#REF!</definedName>
    <definedName name="bayur" localSheetId="5">#REF!</definedName>
    <definedName name="bayur" localSheetId="1">#REF!</definedName>
    <definedName name="bayur" localSheetId="4">#REF!</definedName>
    <definedName name="bayur">#REF!</definedName>
    <definedName name="bengkulu" localSheetId="1">#REF!</definedName>
    <definedName name="bengkulu">#REF!</definedName>
    <definedName name="bojonegara" localSheetId="1">#REF!</definedName>
    <definedName name="bojonegara">#REF!</definedName>
    <definedName name="Bulanan">#REF!</definedName>
    <definedName name="Cabang_Pelabuhan_Jambi">#REF!</definedName>
    <definedName name="Cabang_Pelabuhan_Palembang">#REF!</definedName>
    <definedName name="Cabang_Pelabuhan_Panjang">#REF!</definedName>
    <definedName name="Cabang_Pelabuhan_Pontianak">#REF!</definedName>
    <definedName name="Cabang_Pelabuhan_Tanjung_Priok">#REF!</definedName>
    <definedName name="Cabang_Pelabuhan_Teluk_Bayur">#REF!</definedName>
    <definedName name="carter" localSheetId="1">#REF!</definedName>
    <definedName name="carter">#REF!</definedName>
    <definedName name="cirebon" localSheetId="1">#REF!</definedName>
    <definedName name="cirebon">#REF!</definedName>
    <definedName name="Contoh">#REF!</definedName>
    <definedName name="D" localSheetId="1">#REF!</definedName>
    <definedName name="D">#REF!</definedName>
    <definedName name="_xlnm.Database" localSheetId="1">#REF!</definedName>
    <definedName name="_xlnm.Database">#REF!</definedName>
    <definedName name="DayRails" localSheetId="2">StartDateWindow+ROW('[3]Job 5 storyline'!$1:$19)-1</definedName>
    <definedName name="DayRails" localSheetId="7">StartDateWindow+ROW('[3]Job 5 storyline'!$1:$19)-1</definedName>
    <definedName name="DayRails" localSheetId="8">StartDateWindow+ROW('[3]Job 5 storyline'!$1:$19)-1</definedName>
    <definedName name="DayRails" localSheetId="3">StartDateWindow+ROW('[3]Job 5 storyline'!$1:$19)-1</definedName>
    <definedName name="DayRails" localSheetId="6">StartDateWindow+ROW('[3]Job 5 storyline'!$1:$19)-1</definedName>
    <definedName name="DayRails" localSheetId="5">StartDateWindow+ROW('[3]Job 5 storyline'!$1:$19)-1</definedName>
    <definedName name="DayRails" localSheetId="1">StartDateWindow+ROW('[3]Job 5 storyline'!$1:$19)-1</definedName>
    <definedName name="DayRails" localSheetId="4">StartDateWindow+ROW('[3]Job 5 storyline'!$1:$19)-1</definedName>
    <definedName name="DayRails">StartDateWindow+ROW('[3]Job 5 storyline'!$1:$19)-1</definedName>
    <definedName name="DGM_Hukum___Pengendalian_Internal_BTN" localSheetId="2">#REF!</definedName>
    <definedName name="DGM_Hukum___Pengendalian_Internal_BTN" localSheetId="7">#REF!</definedName>
    <definedName name="DGM_Hukum___Pengendalian_Internal_BTN" localSheetId="8">#REF!</definedName>
    <definedName name="DGM_Hukum___Pengendalian_Internal_BTN" localSheetId="3">#REF!</definedName>
    <definedName name="DGM_Hukum___Pengendalian_Internal_BTN" localSheetId="6">#REF!</definedName>
    <definedName name="DGM_Hukum___Pengendalian_Internal_BTN" localSheetId="5">#REF!</definedName>
    <definedName name="DGM_Hukum___Pengendalian_Internal_BTN" localSheetId="1">#REF!</definedName>
    <definedName name="DGM_Hukum___Pengendalian_Internal_BTN" localSheetId="4">#REF!</definedName>
    <definedName name="DGM_Hukum___Pengendalian_Internal_BTN">#REF!</definedName>
    <definedName name="Direktorat_Keuangan" localSheetId="2">#REF!</definedName>
    <definedName name="Direktorat_Keuangan" localSheetId="7">#REF!</definedName>
    <definedName name="Direktorat_Keuangan" localSheetId="8">#REF!</definedName>
    <definedName name="Direktorat_Keuangan" localSheetId="3">#REF!</definedName>
    <definedName name="Direktorat_Keuangan" localSheetId="6">#REF!</definedName>
    <definedName name="Direktorat_Keuangan" localSheetId="5">#REF!</definedName>
    <definedName name="Direktorat_Keuangan" localSheetId="1">#REF!</definedName>
    <definedName name="Direktorat_Keuangan" localSheetId="4">#REF!</definedName>
    <definedName name="Direktorat_Keuangan">#REF!</definedName>
    <definedName name="Direktorat_Komersial" localSheetId="2">#REF!</definedName>
    <definedName name="Direktorat_Komersial" localSheetId="7">#REF!</definedName>
    <definedName name="Direktorat_Komersial" localSheetId="8">#REF!</definedName>
    <definedName name="Direktorat_Komersial" localSheetId="3">#REF!</definedName>
    <definedName name="Direktorat_Komersial" localSheetId="6">#REF!</definedName>
    <definedName name="Direktorat_Komersial" localSheetId="5">#REF!</definedName>
    <definedName name="Direktorat_Komersial" localSheetId="1">#REF!</definedName>
    <definedName name="Direktorat_Komersial" localSheetId="4">#REF!</definedName>
    <definedName name="Direktorat_Komersial">#REF!</definedName>
    <definedName name="Direktorat_Operasi">#REF!</definedName>
    <definedName name="Direktorat_Sumber_Daya_Manusia">#REF!</definedName>
    <definedName name="Direktorat_Teknik">#REF!</definedName>
    <definedName name="Direktorat_Transformasi___Pengembangan_Bisnis">#REF!</definedName>
    <definedName name="Direktorat_Transformasi_dan_Pengembangan_Bisnis">#REF!</definedName>
    <definedName name="Direktorat_Utama">#REF!</definedName>
    <definedName name="Direktorat_Wakil_Direktur_Utama">#REF!</definedName>
    <definedName name="Efektivitas_Produk_dan_Proses">#REF!</definedName>
    <definedName name="Ending_Balance">'[1]TB-Detail-IDR'!$F$5:$F$2004</definedName>
    <definedName name="er" localSheetId="2">#REF!</definedName>
    <definedName name="er" localSheetId="7">#REF!</definedName>
    <definedName name="er" localSheetId="8">#REF!</definedName>
    <definedName name="er" localSheetId="3">#REF!</definedName>
    <definedName name="er" localSheetId="6">#REF!</definedName>
    <definedName name="er" localSheetId="5">#REF!</definedName>
    <definedName name="er" localSheetId="1">#REF!</definedName>
    <definedName name="er" localSheetId="4">#REF!</definedName>
    <definedName name="er">#REF!</definedName>
    <definedName name="ervin" localSheetId="2">#REF!</definedName>
    <definedName name="ervin" localSheetId="7">#REF!</definedName>
    <definedName name="ervin" localSheetId="8">#REF!</definedName>
    <definedName name="ervin" localSheetId="3">#REF!</definedName>
    <definedName name="ervin" localSheetId="6">#REF!</definedName>
    <definedName name="ervin" localSheetId="5">#REF!</definedName>
    <definedName name="ervin" localSheetId="1">#REF!</definedName>
    <definedName name="ervin" localSheetId="4">#REF!</definedName>
    <definedName name="ervin">#REF!</definedName>
    <definedName name="EVP_Perencanaan_Strategi_Korporasi" localSheetId="2">#REF!</definedName>
    <definedName name="EVP_Perencanaan_Strategi_Korporasi" localSheetId="7">#REF!</definedName>
    <definedName name="EVP_Perencanaan_Strategi_Korporasi" localSheetId="8">#REF!</definedName>
    <definedName name="EVP_Perencanaan_Strategi_Korporasi" localSheetId="3">#REF!</definedName>
    <definedName name="EVP_Perencanaan_Strategi_Korporasi" localSheetId="6">#REF!</definedName>
    <definedName name="EVP_Perencanaan_Strategi_Korporasi" localSheetId="5">#REF!</definedName>
    <definedName name="EVP_Perencanaan_Strategi_Korporasi" localSheetId="1">#REF!</definedName>
    <definedName name="EVP_Perencanaan_Strategi_Korporasi" localSheetId="4">#REF!</definedName>
    <definedName name="EVP_Perencanaan_Strategi_Korporasi">#REF!</definedName>
    <definedName name="EVP_Satuan_Pengawasan_Internal">#REF!</definedName>
    <definedName name="EVP_Sekretariat_Perusahaan">#REF!</definedName>
    <definedName name="Excel_BuiltIn_Print_Area_4">"$'ALAT PRODUKSI'.$#REF!$#REF!:$#REF!$#REF!"</definedName>
    <definedName name="ff" localSheetId="2">#REF!</definedName>
    <definedName name="ff" localSheetId="7">#REF!</definedName>
    <definedName name="ff" localSheetId="8">#REF!</definedName>
    <definedName name="ff" localSheetId="3">#REF!</definedName>
    <definedName name="ff" localSheetId="6">#REF!</definedName>
    <definedName name="ff" localSheetId="5">#REF!</definedName>
    <definedName name="ff" localSheetId="1">#REF!</definedName>
    <definedName name="ff" localSheetId="4">#REF!</definedName>
    <definedName name="ff">#REF!</definedName>
    <definedName name="Financial" localSheetId="2">#REF!</definedName>
    <definedName name="Financial" localSheetId="7">#REF!</definedName>
    <definedName name="Financial" localSheetId="8">#REF!</definedName>
    <definedName name="Financial" localSheetId="3">#REF!</definedName>
    <definedName name="Financial" localSheetId="6">#REF!</definedName>
    <definedName name="Financial" localSheetId="5">#REF!</definedName>
    <definedName name="Financial" localSheetId="1">#REF!</definedName>
    <definedName name="Financial" localSheetId="4">#REF!</definedName>
    <definedName name="Financial">#REF!</definedName>
    <definedName name="Financial_Kerugian_aktual_Potensial_Opportunity_tahunan_persentase_berdasarkan_EBIT_Net_income" localSheetId="2">#REF!</definedName>
    <definedName name="Financial_Kerugian_aktual_Potensial_Opportunity_tahunan_persentase_berdasarkan_EBIT_Net_income" localSheetId="7">#REF!</definedName>
    <definedName name="Financial_Kerugian_aktual_Potensial_Opportunity_tahunan_persentase_berdasarkan_EBIT_Net_income" localSheetId="8">#REF!</definedName>
    <definedName name="Financial_Kerugian_aktual_Potensial_Opportunity_tahunan_persentase_berdasarkan_EBIT_Net_income" localSheetId="3">#REF!</definedName>
    <definedName name="Financial_Kerugian_aktual_Potensial_Opportunity_tahunan_persentase_berdasarkan_EBIT_Net_income" localSheetId="6">#REF!</definedName>
    <definedName name="Financial_Kerugian_aktual_Potensial_Opportunity_tahunan_persentase_berdasarkan_EBIT_Net_income" localSheetId="5">#REF!</definedName>
    <definedName name="Financial_Kerugian_aktual_Potensial_Opportunity_tahunan_persentase_berdasarkan_EBIT_Net_income" localSheetId="1">#REF!</definedName>
    <definedName name="Financial_Kerugian_aktual_Potensial_Opportunity_tahunan_persentase_berdasarkan_EBIT_Net_income" localSheetId="4">#REF!</definedName>
    <definedName name="Financial_Kerugian_aktual_Potensial_Opportunity_tahunan_persentase_berdasarkan_EBIT_Net_income">#REF!</definedName>
    <definedName name="FlowProcess">#REF!</definedName>
    <definedName name="Fokus_Pelanggan">#REF!</definedName>
    <definedName name="Fokus_Tenaga_Kerja">#REF!</definedName>
    <definedName name="Gangguan_operasional_inti">#REF!</definedName>
    <definedName name="Gangguan_operasional_pendukung">#REF!</definedName>
    <definedName name="Gangguanoi">#REF!</definedName>
    <definedName name="Gangguanop">#REF!</definedName>
    <definedName name="gg" localSheetId="1">#REF!</definedName>
    <definedName name="gg">#REF!</definedName>
    <definedName name="GM_Banten">#REF!</definedName>
    <definedName name="GM_Bengkulu">#REF!</definedName>
    <definedName name="GM_Cirebon">#REF!</definedName>
    <definedName name="GM_Jambi">#REF!</definedName>
    <definedName name="GM_Palembang">#REF!</definedName>
    <definedName name="GM_Pangkal_Balam">#REF!</definedName>
    <definedName name="GM_Panjang">#REF!</definedName>
    <definedName name="GM_Pontianak">#REF!</definedName>
    <definedName name="GM_Sunda_Kelapa">#REF!</definedName>
    <definedName name="GM_Tanjung_Pandan">#REF!</definedName>
    <definedName name="GM_Tanjung_Priok">#REF!</definedName>
    <definedName name="GM_Teluk_Bayur">#REF!</definedName>
    <definedName name="GridCalc" localSheetId="2">IFERROR([4]calcs!$A1/SUMPRODUCT((#REF!=[4]calcs!$C1)*(#REF!&lt;=[4]calcs!A$31)*((#REF!&gt;=[4]calcs!A$31)+(LEN(#REF!)=0)*(#REF!=[4]calcs!A$31))),NA())</definedName>
    <definedName name="GridCalc" localSheetId="7">IFERROR([4]calcs!$A1/SUMPRODUCT((#REF!=[4]calcs!$C1)*(#REF!&lt;=[4]calcs!A$31)*((#REF!&gt;=[4]calcs!A$31)+(LEN(#REF!)=0)*(#REF!=[4]calcs!A$31))),NA())</definedName>
    <definedName name="GridCalc" localSheetId="8">IFERROR([4]calcs!$A1/SUMPRODUCT((#REF!=[4]calcs!$C1)*(#REF!&lt;=[4]calcs!A$31)*((#REF!&gt;=[4]calcs!A$31)+(LEN(#REF!)=0)*(#REF!=[4]calcs!A$31))),NA())</definedName>
    <definedName name="GridCalc" localSheetId="3">IFERROR([4]calcs!$A1/SUMPRODUCT((#REF!=[4]calcs!$C1)*(#REF!&lt;=[4]calcs!A$31)*((#REF!&gt;=[4]calcs!A$31)+(LEN(#REF!)=0)*(#REF!=[4]calcs!A$31))),NA())</definedName>
    <definedName name="GridCalc" localSheetId="6">IFERROR([4]calcs!$A1/SUMPRODUCT((#REF!=[4]calcs!$C1)*(#REF!&lt;=[4]calcs!A$31)*((#REF!&gt;=[4]calcs!A$31)+(LEN(#REF!)=0)*(#REF!=[4]calcs!A$31))),NA())</definedName>
    <definedName name="GridCalc" localSheetId="5">IFERROR([4]calcs!$A1/SUMPRODUCT((#REF!=[4]calcs!$C1)*(#REF!&lt;=[4]calcs!A$31)*((#REF!&gt;=[4]calcs!A$31)+(LEN(#REF!)=0)*(#REF!=[4]calcs!A$31))),NA())</definedName>
    <definedName name="GridCalc" localSheetId="1">IFERROR([4]calcs!$A1/SUMPRODUCT((#REF!=[4]calcs!$C1)*(#REF!&lt;=[4]calcs!A$31)*((#REF!&gt;=[4]calcs!A$31)+(LEN(#REF!)=0)*(#REF!=[4]calcs!A$31))),NA())</definedName>
    <definedName name="GridCalc" localSheetId="4">IFERROR([4]calcs!$A1/SUMPRODUCT((#REF!=[4]calcs!$C1)*(#REF!&lt;=[4]calcs!A$31)*((#REF!&gt;=[4]calcs!A$31)+(LEN(#REF!)=0)*(#REF!=[4]calcs!A$31))),NA())</definedName>
    <definedName name="GridCalc">IFERROR([4]calcs!$A1/SUMPRODUCT((#REF!=[4]calcs!$C1)*(#REF!&lt;=[4]calcs!A$31)*((#REF!&gt;=[4]calcs!A$31)+(LEN(#REF!)=0)*(#REF!=[4]calcs!A$31))),NA())</definedName>
    <definedName name="GridCalc1" localSheetId="2">IFERROR([4]calcs!$A1/SUMPRODUCT((#REF!=[4]calcs!$C1)*(#REF!&lt;=[4]calcs!A$31)*((#REF!&gt;=[4]calcs!A$31)+(LEN(#REF!)=0)*(#REF!=[4]calcs!A$31))),NA())</definedName>
    <definedName name="GridCalc1" localSheetId="7">IFERROR([4]calcs!$A1/SUMPRODUCT((#REF!=[4]calcs!$C1)*(#REF!&lt;=[4]calcs!A$31)*((#REF!&gt;=[4]calcs!A$31)+(LEN(#REF!)=0)*(#REF!=[4]calcs!A$31))),NA())</definedName>
    <definedName name="GridCalc1" localSheetId="8">IFERROR([4]calcs!$A1/SUMPRODUCT((#REF!=[4]calcs!$C1)*(#REF!&lt;=[4]calcs!A$31)*((#REF!&gt;=[4]calcs!A$31)+(LEN(#REF!)=0)*(#REF!=[4]calcs!A$31))),NA())</definedName>
    <definedName name="GridCalc1" localSheetId="3">IFERROR([4]calcs!$A1/SUMPRODUCT((#REF!=[4]calcs!$C1)*(#REF!&lt;=[4]calcs!A$31)*((#REF!&gt;=[4]calcs!A$31)+(LEN(#REF!)=0)*(#REF!=[4]calcs!A$31))),NA())</definedName>
    <definedName name="GridCalc1" localSheetId="6">IFERROR([4]calcs!$A1/SUMPRODUCT((#REF!=[4]calcs!$C1)*(#REF!&lt;=[4]calcs!A$31)*((#REF!&gt;=[4]calcs!A$31)+(LEN(#REF!)=0)*(#REF!=[4]calcs!A$31))),NA())</definedName>
    <definedName name="GridCalc1" localSheetId="5">IFERROR([4]calcs!$A1/SUMPRODUCT((#REF!=[4]calcs!$C1)*(#REF!&lt;=[4]calcs!A$31)*((#REF!&gt;=[4]calcs!A$31)+(LEN(#REF!)=0)*(#REF!=[4]calcs!A$31))),NA())</definedName>
    <definedName name="GridCalc1" localSheetId="1">IFERROR([4]calcs!$A1/SUMPRODUCT((#REF!=[4]calcs!$C1)*(#REF!&lt;=[4]calcs!A$31)*((#REF!&gt;=[4]calcs!A$31)+(LEN(#REF!)=0)*(#REF!=[4]calcs!A$31))),NA())</definedName>
    <definedName name="GridCalc1" localSheetId="4">IFERROR([4]calcs!$A1/SUMPRODUCT((#REF!=[4]calcs!$C1)*(#REF!&lt;=[4]calcs!A$31)*((#REF!&gt;=[4]calcs!A$31)+(LEN(#REF!)=0)*(#REF!=[4]calcs!A$31))),NA())</definedName>
    <definedName name="GridCalc1">IFERROR([4]calcs!$A1/SUMPRODUCT((#REF!=[4]calcs!$C1)*(#REF!&lt;=[4]calcs!A$31)*((#REF!&gt;=[4]calcs!A$31)+(LEN(#REF!)=0)*(#REF!=[4]calcs!A$31))),NA())</definedName>
    <definedName name="Hampir_tidak_pernah_terjadi_rare">#REF!</definedName>
    <definedName name="hanya_contoh">#REF!</definedName>
    <definedName name="Harian">#REF!</definedName>
    <definedName name="Hukum">#REF!</definedName>
    <definedName name="Hukum_atau_Perselisihan">#REF!</definedName>
    <definedName name="IMPACT">#REF!</definedName>
    <definedName name="Instalasi">#REF!</definedName>
    <definedName name="Investasi">#REF!</definedName>
    <definedName name="IQ_CH">110000</definedName>
    <definedName name="IQ_CQ">5000</definedName>
    <definedName name="IQ_CY">10000</definedName>
    <definedName name="IQ_DAILY">500000</definedName>
    <definedName name="IQ_DNTM">700000</definedName>
    <definedName name="IQ_FH">100000</definedName>
    <definedName name="IQ_FQ">500</definedName>
    <definedName name="IQ_FWD_CY">10001</definedName>
    <definedName name="IQ_FWD_CY1">10002</definedName>
    <definedName name="IQ_FWD_CY2">10003</definedName>
    <definedName name="IQ_FWD_FY">1001</definedName>
    <definedName name="IQ_FWD_FY1">1002</definedName>
    <definedName name="IQ_FWD_FY2">1003</definedName>
    <definedName name="IQ_FWD_Q">501</definedName>
    <definedName name="IQ_FWD_Q1">502</definedName>
    <definedName name="IQ_FWD_Q2">503</definedName>
    <definedName name="IQ_FY">1000</definedName>
    <definedName name="IQ_LATESTK">1000</definedName>
    <definedName name="IQ_LATESTQ">500</definedName>
    <definedName name="IQ_LTM">2000</definedName>
    <definedName name="IQ_LTMMONTH">120000</definedName>
    <definedName name="IQ_MONTH">15000</definedName>
    <definedName name="IQ_MTD">800000</definedName>
    <definedName name="IQ_NAMES_REVISION_DATE_">44358.4715046296</definedName>
    <definedName name="IQ_NTM">6000</definedName>
    <definedName name="IQ_QTD">750000</definedName>
    <definedName name="IQ_TODAY">0</definedName>
    <definedName name="IQ_WEEK">50000</definedName>
    <definedName name="IQ_YTD">3000</definedName>
    <definedName name="IQ_YTDMONTH">130000</definedName>
    <definedName name="isu_internal">#REF!</definedName>
    <definedName name="jambi" localSheetId="1">#REF!</definedName>
    <definedName name="jambi">#REF!</definedName>
    <definedName name="JUL" localSheetId="2">'[5]KAS $'!#REF!</definedName>
    <definedName name="JUL" localSheetId="7">'[5]KAS $'!#REF!</definedName>
    <definedName name="JUL" localSheetId="8">'[5]KAS $'!#REF!</definedName>
    <definedName name="JUL" localSheetId="3">'[5]KAS $'!#REF!</definedName>
    <definedName name="JUL" localSheetId="6">'[5]KAS $'!#REF!</definedName>
    <definedName name="JUL" localSheetId="5">'[5]KAS $'!#REF!</definedName>
    <definedName name="JUL" localSheetId="1">'[5]KAS $'!#REF!</definedName>
    <definedName name="JUL" localSheetId="4">'[5]KAS $'!#REF!</definedName>
    <definedName name="JUL">'[5]KAS $'!#REF!</definedName>
    <definedName name="kalibaru" localSheetId="2">#REF!</definedName>
    <definedName name="kalibaru" localSheetId="7">#REF!</definedName>
    <definedName name="kalibaru" localSheetId="8">#REF!</definedName>
    <definedName name="kalibaru" localSheetId="3">#REF!</definedName>
    <definedName name="kalibaru" localSheetId="6">#REF!</definedName>
    <definedName name="kalibaru" localSheetId="5">#REF!</definedName>
    <definedName name="kalibaru" localSheetId="1">#REF!</definedName>
    <definedName name="kalibaru" localSheetId="4">#REF!</definedName>
    <definedName name="kalibaru">#REF!</definedName>
    <definedName name="kantorpusat" localSheetId="2">#REF!</definedName>
    <definedName name="kantorpusat" localSheetId="7">#REF!</definedName>
    <definedName name="kantorpusat" localSheetId="8">#REF!</definedName>
    <definedName name="kantorpusat" localSheetId="3">#REF!</definedName>
    <definedName name="kantorpusat" localSheetId="6">#REF!</definedName>
    <definedName name="kantorpusat" localSheetId="5">#REF!</definedName>
    <definedName name="kantorpusat" localSheetId="1">#REF!</definedName>
    <definedName name="kantorpusat" localSheetId="4">#REF!</definedName>
    <definedName name="kantorpusat">#REF!</definedName>
    <definedName name="KD" localSheetId="2">#REF!</definedName>
    <definedName name="KD" localSheetId="7">#REF!</definedName>
    <definedName name="KD" localSheetId="8">#REF!</definedName>
    <definedName name="KD" localSheetId="3">#REF!</definedName>
    <definedName name="KD" localSheetId="6">#REF!</definedName>
    <definedName name="KD" localSheetId="5">#REF!</definedName>
    <definedName name="KD" localSheetId="1">#REF!</definedName>
    <definedName name="KD" localSheetId="4">#REF!</definedName>
    <definedName name="KD">#REF!</definedName>
    <definedName name="Kepatuhan">#REF!</definedName>
    <definedName name="Kepatuhan_Eksternal">#REF!</definedName>
    <definedName name="Kepegawaian">#REF!</definedName>
    <definedName name="Kepemimpinan_Tata_Kelol_dan_Tanggung_Jawab_Kemasyrakatan">#REF!</definedName>
    <definedName name="Kerahasiaan">#REF!</definedName>
    <definedName name="Kerahasiaan_Data">#REF!</definedName>
    <definedName name="Kerjasama_Usaha">#REF!</definedName>
    <definedName name="kerugian___0.005__atau_kerugian___IDR_95.000.000">#REF!</definedName>
    <definedName name="Keselamatan">#REF!</definedName>
    <definedName name="Keselamatan_jiwa">#REF!</definedName>
    <definedName name="Keuangan_dan_Pasar">#REF!</definedName>
    <definedName name="Key_Performance_Indicator_Perusahaan">#REF!</definedName>
    <definedName name="klasifikasirisiko">#REF!</definedName>
    <definedName name="Konteks">#REF!</definedName>
    <definedName name="Kontrak_kerjasama_usaha_menguntungkan_Perusahaan">#REF!</definedName>
    <definedName name="kriteria">#REF!</definedName>
    <definedName name="laporanpemantauan">#REF!</definedName>
    <definedName name="Legend_of_CC_pi">'[6]Cost-Centre'!$B$4:$E$16</definedName>
    <definedName name="Lingkungan">#REF!</definedName>
    <definedName name="List_Code">#REF!</definedName>
    <definedName name="List_Flow_Process">#REF!</definedName>
    <definedName name="List_Flow_Process1">[7]List!#REF!</definedName>
    <definedName name="List_Instalasi">#REF!</definedName>
    <definedName name="List_Operasional">#REF!</definedName>
    <definedName name="List_Pengadaan">#REF!</definedName>
    <definedName name="List_PraPengadaan">#REF!</definedName>
    <definedName name="Main_Target">#REF!</definedName>
    <definedName name="MAP">[7]List!#REF!</definedName>
    <definedName name="Mingguan">#REF!</definedName>
    <definedName name="n_year">'[8]TB-Detail-IDR'!$K$4</definedName>
    <definedName name="Net_Profit_Growth">#REF!</definedName>
    <definedName name="Operasional">#REF!</definedName>
    <definedName name="oya">'[2]RCSA Peluang'!$J$175:$J$179</definedName>
    <definedName name="P" localSheetId="2">#REF!</definedName>
    <definedName name="P" localSheetId="7">#REF!</definedName>
    <definedName name="P" localSheetId="8">#REF!</definedName>
    <definedName name="P" localSheetId="3">#REF!</definedName>
    <definedName name="P" localSheetId="6">#REF!</definedName>
    <definedName name="P" localSheetId="5">#REF!</definedName>
    <definedName name="P" localSheetId="1">#REF!</definedName>
    <definedName name="P" localSheetId="4">#REF!</definedName>
    <definedName name="P">#REF!</definedName>
    <definedName name="palembang" localSheetId="2">#REF!</definedName>
    <definedName name="palembang" localSheetId="7">#REF!</definedName>
    <definedName name="palembang" localSheetId="8">#REF!</definedName>
    <definedName name="palembang" localSheetId="3">#REF!</definedName>
    <definedName name="palembang" localSheetId="6">#REF!</definedName>
    <definedName name="palembang" localSheetId="5">#REF!</definedName>
    <definedName name="palembang" localSheetId="1">#REF!</definedName>
    <definedName name="palembang" localSheetId="4">#REF!</definedName>
    <definedName name="palembang">#REF!</definedName>
    <definedName name="pangkalbalam" localSheetId="2">#REF!</definedName>
    <definedName name="pangkalbalam" localSheetId="7">#REF!</definedName>
    <definedName name="pangkalbalam" localSheetId="8">#REF!</definedName>
    <definedName name="pangkalbalam" localSheetId="3">#REF!</definedName>
    <definedName name="pangkalbalam" localSheetId="6">#REF!</definedName>
    <definedName name="pangkalbalam" localSheetId="5">#REF!</definedName>
    <definedName name="pangkalbalam" localSheetId="1">#REF!</definedName>
    <definedName name="pangkalbalam" localSheetId="4">#REF!</definedName>
    <definedName name="pangkalbalam">#REF!</definedName>
    <definedName name="panjang" localSheetId="1">#REF!</definedName>
    <definedName name="panjang">#REF!</definedName>
    <definedName name="Pelanggan">#REF!</definedName>
    <definedName name="Pengadaan">#REF!</definedName>
    <definedName name="PERALATAN" localSheetId="1">#REF!</definedName>
    <definedName name="PERALATAN">#REF!</definedName>
    <definedName name="pontianak" localSheetId="1">#REF!</definedName>
    <definedName name="pontianak">#REF!</definedName>
    <definedName name="ppk" localSheetId="1">#REF!</definedName>
    <definedName name="ppk">#REF!</definedName>
    <definedName name="PraPengadaan">#REF!</definedName>
    <definedName name="priok" localSheetId="1">#REF!</definedName>
    <definedName name="priok">#REF!</definedName>
    <definedName name="q" localSheetId="1">#REF!</definedName>
    <definedName name="q">#REF!</definedName>
    <definedName name="rcsa">#REF!</definedName>
    <definedName name="Realisasi_pencapaian_target_Deviasi_realisasi_terhadap_target_program_atau_kinerja">#REF!</definedName>
    <definedName name="Realisasipt">#REF!</definedName>
    <definedName name="Reputasi">#REF!</definedName>
    <definedName name="Reputasi_atau_Public_relations">#REF!</definedName>
    <definedName name="Rev_Lap_Summary">'[9]LP-IDR'!$AD$15:$AO$797</definedName>
    <definedName name="RKAP">#REF!</definedName>
    <definedName name="s">'[10]TB-Detail-IDR'!$A$5:$A$2004</definedName>
    <definedName name="saaa">#REF!</definedName>
    <definedName name="Sasaran">#REF!</definedName>
    <definedName name="satker" localSheetId="2">#REF!</definedName>
    <definedName name="satker" localSheetId="7">#REF!</definedName>
    <definedName name="satker" localSheetId="8">#REF!</definedName>
    <definedName name="satker" localSheetId="3">#REF!</definedName>
    <definedName name="satker" localSheetId="6">#REF!</definedName>
    <definedName name="satker" localSheetId="5">#REF!</definedName>
    <definedName name="satker" localSheetId="1">#REF!</definedName>
    <definedName name="satker" localSheetId="4">#REF!</definedName>
    <definedName name="satker">#REF!</definedName>
    <definedName name="sayapusaingbanget">#REF!</definedName>
    <definedName name="sayatidakakanlupa">#REF!</definedName>
    <definedName name="sd" localSheetId="1">#REF!</definedName>
    <definedName name="sd">#REF!</definedName>
    <definedName name="Secara_praktis_sangat_kecil_kemungkinan_terjadi__kemungkinan_hanya_sekali_diatas_5_tahun_atau_lebih">#REF!</definedName>
    <definedName name="sfdgfgfgfgfgfgfg">#REF!</definedName>
    <definedName name="sorong" localSheetId="1">#REF!</definedName>
    <definedName name="sorong">#REF!</definedName>
    <definedName name="Sosial">#REF!</definedName>
    <definedName name="Specific_Target">#REF!</definedName>
    <definedName name="StartDate">[4]calcs!$D$28</definedName>
    <definedName name="StartDateWindow">[4]calcs!$D$25</definedName>
    <definedName name="sundakelapa" localSheetId="2">#REF!</definedName>
    <definedName name="sundakelapa" localSheetId="7">#REF!</definedName>
    <definedName name="sundakelapa" localSheetId="8">#REF!</definedName>
    <definedName name="sundakelapa" localSheetId="3">#REF!</definedName>
    <definedName name="sundakelapa" localSheetId="6">#REF!</definedName>
    <definedName name="sundakelapa" localSheetId="5">#REF!</definedName>
    <definedName name="sundakelapa" localSheetId="1">#REF!</definedName>
    <definedName name="sundakelapa" localSheetId="4">#REF!</definedName>
    <definedName name="sundakelapa">#REF!</definedName>
    <definedName name="SVP_Aliansi_Bisnis___Hubungan_Pelanggan" localSheetId="2">#REF!</definedName>
    <definedName name="SVP_Aliansi_Bisnis___Hubungan_Pelanggan" localSheetId="7">#REF!</definedName>
    <definedName name="SVP_Aliansi_Bisnis___Hubungan_Pelanggan" localSheetId="8">#REF!</definedName>
    <definedName name="SVP_Aliansi_Bisnis___Hubungan_Pelanggan" localSheetId="3">#REF!</definedName>
    <definedName name="SVP_Aliansi_Bisnis___Hubungan_Pelanggan" localSheetId="6">#REF!</definedName>
    <definedName name="SVP_Aliansi_Bisnis___Hubungan_Pelanggan" localSheetId="5">#REF!</definedName>
    <definedName name="SVP_Aliansi_Bisnis___Hubungan_Pelanggan" localSheetId="1">#REF!</definedName>
    <definedName name="SVP_Aliansi_Bisnis___Hubungan_Pelanggan" localSheetId="4">#REF!</definedName>
    <definedName name="SVP_Aliansi_Bisnis___Hubungan_Pelanggan">#REF!</definedName>
    <definedName name="SVP_Hukum" localSheetId="2">#REF!</definedName>
    <definedName name="SVP_Hukum" localSheetId="7">#REF!</definedName>
    <definedName name="SVP_Hukum" localSheetId="8">#REF!</definedName>
    <definedName name="SVP_Hukum" localSheetId="3">#REF!</definedName>
    <definedName name="SVP_Hukum" localSheetId="6">#REF!</definedName>
    <definedName name="SVP_Hukum" localSheetId="5">#REF!</definedName>
    <definedName name="SVP_Hukum" localSheetId="1">#REF!</definedName>
    <definedName name="SVP_Hukum" localSheetId="4">#REF!</definedName>
    <definedName name="SVP_Hukum">#REF!</definedName>
    <definedName name="SVP_Konstruksi_Sipil">#REF!</definedName>
    <definedName name="SVP_Manajemen_Proyek_Strategis">#REF!</definedName>
    <definedName name="SVP_Pelayanan_Terminal">#REF!</definedName>
    <definedName name="SVP_Pemasaran">#REF!</definedName>
    <definedName name="SVP_Pembelajaran_Sumber_Daya_Manusia">#REF!</definedName>
    <definedName name="SVP_Pengadaan">#REF!</definedName>
    <definedName name="SVP_Pengelolaan_Keuangan">#REF!</definedName>
    <definedName name="SVP_Perencanaan___Pengendalian_Keuangan">#REF!</definedName>
    <definedName name="SVP_Sistem_Informasi">#REF!</definedName>
    <definedName name="SVP_Strategi_Sumber_Daya_Manusia">#REF!</definedName>
    <definedName name="SVP_Transformasi_dan_Pengembangan_Bisnis">#REF!</definedName>
    <definedName name="Tahunan">#REF!</definedName>
    <definedName name="Taksasi_rate">'[8]LK-IDR'!$AO$1</definedName>
    <definedName name="tanjung.priok" localSheetId="2">#REF!</definedName>
    <definedName name="tanjung.priok" localSheetId="7">#REF!</definedName>
    <definedName name="tanjung.priok" localSheetId="8">#REF!</definedName>
    <definedName name="tanjung.priok" localSheetId="3">#REF!</definedName>
    <definedName name="tanjung.priok" localSheetId="6">#REF!</definedName>
    <definedName name="tanjung.priok" localSheetId="5">#REF!</definedName>
    <definedName name="tanjung.priok" localSheetId="1">#REF!</definedName>
    <definedName name="tanjung.priok" localSheetId="4">#REF!</definedName>
    <definedName name="tanjung.priok">#REF!</definedName>
    <definedName name="tanjungpandan" localSheetId="2">#REF!</definedName>
    <definedName name="tanjungpandan" localSheetId="7">#REF!</definedName>
    <definedName name="tanjungpandan" localSheetId="8">#REF!</definedName>
    <definedName name="tanjungpandan" localSheetId="3">#REF!</definedName>
    <definedName name="tanjungpandan" localSheetId="6">#REF!</definedName>
    <definedName name="tanjungpandan" localSheetId="5">#REF!</definedName>
    <definedName name="tanjungpandan" localSheetId="1">#REF!</definedName>
    <definedName name="tanjungpandan" localSheetId="4">#REF!</definedName>
    <definedName name="tanjungpandan">#REF!</definedName>
    <definedName name="tb_apr08" localSheetId="2">#REF!</definedName>
    <definedName name="tb_apr08" localSheetId="7">#REF!</definedName>
    <definedName name="tb_apr08" localSheetId="8">#REF!</definedName>
    <definedName name="tb_apr08" localSheetId="3">#REF!</definedName>
    <definedName name="tb_apr08" localSheetId="6">#REF!</definedName>
    <definedName name="tb_apr08" localSheetId="5">#REF!</definedName>
    <definedName name="tb_apr08" localSheetId="1">#REF!</definedName>
    <definedName name="tb_apr08" localSheetId="4">#REF!</definedName>
    <definedName name="tb_apr08">#REF!</definedName>
    <definedName name="tb_apr080" localSheetId="1">#REF!</definedName>
    <definedName name="tb_apr080">#REF!</definedName>
    <definedName name="tb_feb08" localSheetId="1">#REF!</definedName>
    <definedName name="tb_feb08">#REF!</definedName>
    <definedName name="tb_feb080" localSheetId="1">#REF!</definedName>
    <definedName name="tb_feb080">#REF!</definedName>
    <definedName name="tb_jan08" localSheetId="1">#REF!</definedName>
    <definedName name="tb_jan08">#REF!</definedName>
    <definedName name="tb_jan080" localSheetId="1">#REF!</definedName>
    <definedName name="tb_jan080">#REF!</definedName>
    <definedName name="tb_jun08" localSheetId="1">#REF!</definedName>
    <definedName name="tb_jun08">#REF!</definedName>
    <definedName name="tb_jun080" localSheetId="1">#REF!</definedName>
    <definedName name="tb_jun080">#REF!</definedName>
    <definedName name="tb_mar08" localSheetId="1">#REF!</definedName>
    <definedName name="tb_mar08">#REF!</definedName>
    <definedName name="tb_mar080" localSheetId="1">#REF!</definedName>
    <definedName name="tb_mar080">#REF!</definedName>
    <definedName name="tb_may08" localSheetId="1">#REF!</definedName>
    <definedName name="tb_may08">#REF!</definedName>
    <definedName name="tb_may080" localSheetId="1">#REF!</definedName>
    <definedName name="tb_may080">#REF!</definedName>
    <definedName name="Terjadi___1.25__dari__jumlah_total_aktivitas_tiap_periode">#REF!</definedName>
    <definedName name="tes" localSheetId="1">#REF!</definedName>
    <definedName name="tes">#REF!</definedName>
    <definedName name="Tingkat__Kesehatan__Perusahaan">#REF!</definedName>
    <definedName name="Tingkat_Kesehatan__Perusahaan">#REF!</definedName>
    <definedName name="Tingkat_Kesehatan_Perusahaan">#REF!</definedName>
    <definedName name="tipedampak">#REF!</definedName>
    <definedName name="Triwulan">#REF!</definedName>
    <definedName name="tyt\" localSheetId="1">#REF!</definedName>
    <definedName name="tyt\">#REF!</definedName>
    <definedName name="USULAN2010" localSheetId="1">#REF!</definedName>
    <definedName name="USULAN2010">#REF!</definedName>
    <definedName name="USULAN2010lagi" localSheetId="1">#REF!</definedName>
    <definedName name="USULAN2010lagi">#REF!</definedName>
    <definedName name="VP_Kendali_Mutu">#REF!</definedName>
    <definedName name="VP_Layanan_Keuangan">#REF!</definedName>
    <definedName name="VP_Layanan_SDM">#REF!</definedName>
    <definedName name="VP_Manajemen_Aset">#REF!</definedName>
    <definedName name="VP_Manajemen_Risiko">#REF!</definedName>
    <definedName name="VP_Pelayanan_Kapal">#REF!</definedName>
    <definedName name="VP_Pengelolaan_Anak_Perusahaan___Cabang">#REF!</definedName>
    <definedName name="VP_Peralatan">#REF!</definedName>
    <definedName name="WindowDays">[4]calcs!$D$29</definedName>
    <definedName name="WindowOffset">[4]calcs!$D$26</definedName>
    <definedName name="wrn.PERPACKPG3" localSheetId="2">{"DJH3",#N/A,FALSE,"PFL00805";"PJB3",#N/A,FALSE,"PFL00805";"JMD3",#N/A,FALSE,"PFL00805";"DNB3",#N/A,FALSE,"PFL00805";"MJP3",#N/A,FALSE,"PFL00805";"RAB3",#N/A,FALSE,"PFL00805";"GJW3",#N/A,FALSE,"PFL00805";"MASTER3",#N/A,FALSE,"PFL00805"}</definedName>
    <definedName name="wrn.PERPACKPG3" localSheetId="7">{"DJH3",#N/A,FALSE,"PFL00805";"PJB3",#N/A,FALSE,"PFL00805";"JMD3",#N/A,FALSE,"PFL00805";"DNB3",#N/A,FALSE,"PFL00805";"MJP3",#N/A,FALSE,"PFL00805";"RAB3",#N/A,FALSE,"PFL00805";"GJW3",#N/A,FALSE,"PFL00805";"MASTER3",#N/A,FALSE,"PFL00805"}</definedName>
    <definedName name="wrn.PERPACKPG3" localSheetId="8">{"DJH3",#N/A,FALSE,"PFL00805";"PJB3",#N/A,FALSE,"PFL00805";"JMD3",#N/A,FALSE,"PFL00805";"DNB3",#N/A,FALSE,"PFL00805";"MJP3",#N/A,FALSE,"PFL00805";"RAB3",#N/A,FALSE,"PFL00805";"GJW3",#N/A,FALSE,"PFL00805";"MASTER3",#N/A,FALSE,"PFL00805"}</definedName>
    <definedName name="wrn.PERPACKPG3" localSheetId="3">{"DJH3",#N/A,FALSE,"PFL00805";"PJB3",#N/A,FALSE,"PFL00805";"JMD3",#N/A,FALSE,"PFL00805";"DNB3",#N/A,FALSE,"PFL00805";"MJP3",#N/A,FALSE,"PFL00805";"RAB3",#N/A,FALSE,"PFL00805";"GJW3",#N/A,FALSE,"PFL00805";"MASTER3",#N/A,FALSE,"PFL00805"}</definedName>
    <definedName name="wrn.PERPACKPG3" localSheetId="6">{"DJH3",#N/A,FALSE,"PFL00805";"PJB3",#N/A,FALSE,"PFL00805";"JMD3",#N/A,FALSE,"PFL00805";"DNB3",#N/A,FALSE,"PFL00805";"MJP3",#N/A,FALSE,"PFL00805";"RAB3",#N/A,FALSE,"PFL00805";"GJW3",#N/A,FALSE,"PFL00805";"MASTER3",#N/A,FALSE,"PFL00805"}</definedName>
    <definedName name="wrn.PERPACKPG3" localSheetId="5">{"DJH3",#N/A,FALSE,"PFL00805";"PJB3",#N/A,FALSE,"PFL00805";"JMD3",#N/A,FALSE,"PFL00805";"DNB3",#N/A,FALSE,"PFL00805";"MJP3",#N/A,FALSE,"PFL00805";"RAB3",#N/A,FALSE,"PFL00805";"GJW3",#N/A,FALSE,"PFL00805";"MASTER3",#N/A,FALSE,"PFL00805"}</definedName>
    <definedName name="wrn.PERPACKPG3" localSheetId="1">{"DJH3",#N/A,FALSE,"PFL00805";"PJB3",#N/A,FALSE,"PFL00805";"JMD3",#N/A,FALSE,"PFL00805";"DNB3",#N/A,FALSE,"PFL00805";"MJP3",#N/A,FALSE,"PFL00805";"RAB3",#N/A,FALSE,"PFL00805";"GJW3",#N/A,FALSE,"PFL00805";"MASTER3",#N/A,FALSE,"PFL00805"}</definedName>
    <definedName name="wrn.PERPACKPG3" localSheetId="4">{"DJH3",#N/A,FALSE,"PFL00805";"PJB3",#N/A,FALSE,"PFL00805";"JMD3",#N/A,FALSE,"PFL00805";"DNB3",#N/A,FALSE,"PFL00805";"MJP3",#N/A,FALSE,"PFL00805";"RAB3",#N/A,FALSE,"PFL00805";"GJW3",#N/A,FALSE,"PFL00805";"MASTER3",#N/A,FALSE,"PFL00805"}</definedName>
    <definedName name="wrn.PERPACKPG3">{"DJH3",#N/A,FALSE,"PFL00805";"PJB3",#N/A,FALSE,"PFL00805";"JMD3",#N/A,FALSE,"PFL00805";"DNB3",#N/A,FALSE,"PFL00805";"MJP3",#N/A,FALSE,"PFL00805";"RAB3",#N/A,FALSE,"PFL00805";"GJW3",#N/A,FALSE,"PFL00805";"MASTER3",#N/A,FALSE,"PFL00805"}</definedName>
    <definedName name="wrn.PERPACKPG3." localSheetId="2">{"DJH3",#N/A,FALSE,"PFL00805";"PJB3",#N/A,FALSE,"PFL00805";"JMD3",#N/A,FALSE,"PFL00805";"DNB3",#N/A,FALSE,"PFL00805";"MJP3",#N/A,FALSE,"PFL00805";"RAB3",#N/A,FALSE,"PFL00805";"GJW3",#N/A,FALSE,"PFL00805";"MASTER3",#N/A,FALSE,"PFL00805"}</definedName>
    <definedName name="wrn.PERPACKPG3." localSheetId="7">{"DJH3",#N/A,FALSE,"PFL00805";"PJB3",#N/A,FALSE,"PFL00805";"JMD3",#N/A,FALSE,"PFL00805";"DNB3",#N/A,FALSE,"PFL00805";"MJP3",#N/A,FALSE,"PFL00805";"RAB3",#N/A,FALSE,"PFL00805";"GJW3",#N/A,FALSE,"PFL00805";"MASTER3",#N/A,FALSE,"PFL00805"}</definedName>
    <definedName name="wrn.PERPACKPG3." localSheetId="8">{"DJH3",#N/A,FALSE,"PFL00805";"PJB3",#N/A,FALSE,"PFL00805";"JMD3",#N/A,FALSE,"PFL00805";"DNB3",#N/A,FALSE,"PFL00805";"MJP3",#N/A,FALSE,"PFL00805";"RAB3",#N/A,FALSE,"PFL00805";"GJW3",#N/A,FALSE,"PFL00805";"MASTER3",#N/A,FALSE,"PFL00805"}</definedName>
    <definedName name="wrn.PERPACKPG3." localSheetId="3">{"DJH3",#N/A,FALSE,"PFL00805";"PJB3",#N/A,FALSE,"PFL00805";"JMD3",#N/A,FALSE,"PFL00805";"DNB3",#N/A,FALSE,"PFL00805";"MJP3",#N/A,FALSE,"PFL00805";"RAB3",#N/A,FALSE,"PFL00805";"GJW3",#N/A,FALSE,"PFL00805";"MASTER3",#N/A,FALSE,"PFL00805"}</definedName>
    <definedName name="wrn.PERPACKPG3." localSheetId="6">{"DJH3",#N/A,FALSE,"PFL00805";"PJB3",#N/A,FALSE,"PFL00805";"JMD3",#N/A,FALSE,"PFL00805";"DNB3",#N/A,FALSE,"PFL00805";"MJP3",#N/A,FALSE,"PFL00805";"RAB3",#N/A,FALSE,"PFL00805";"GJW3",#N/A,FALSE,"PFL00805";"MASTER3",#N/A,FALSE,"PFL00805"}</definedName>
    <definedName name="wrn.PERPACKPG3." localSheetId="5">{"DJH3",#N/A,FALSE,"PFL00805";"PJB3",#N/A,FALSE,"PFL00805";"JMD3",#N/A,FALSE,"PFL00805";"DNB3",#N/A,FALSE,"PFL00805";"MJP3",#N/A,FALSE,"PFL00805";"RAB3",#N/A,FALSE,"PFL00805";"GJW3",#N/A,FALSE,"PFL00805";"MASTER3",#N/A,FALSE,"PFL00805"}</definedName>
    <definedName name="wrn.PERPACKPG3." localSheetId="1">{"DJH3",#N/A,FALSE,"PFL00805";"PJB3",#N/A,FALSE,"PFL00805";"JMD3",#N/A,FALSE,"PFL00805";"DNB3",#N/A,FALSE,"PFL00805";"MJP3",#N/A,FALSE,"PFL00805";"RAB3",#N/A,FALSE,"PFL00805";"GJW3",#N/A,FALSE,"PFL00805";"MASTER3",#N/A,FALSE,"PFL00805"}</definedName>
    <definedName name="wrn.PERPACKPG3." localSheetId="4">{"DJH3",#N/A,FALSE,"PFL00805";"PJB3",#N/A,FALSE,"PFL00805";"JMD3",#N/A,FALSE,"PFL00805";"DNB3",#N/A,FALSE,"PFL00805";"MJP3",#N/A,FALSE,"PFL00805";"RAB3",#N/A,FALSE,"PFL00805";"GJW3",#N/A,FALSE,"PFL00805";"MASTER3",#N/A,FALSE,"PFL00805"}</definedName>
    <definedName name="wrn.PERPACKPG3.">{"DJH3",#N/A,FALSE,"PFL00805";"PJB3",#N/A,FALSE,"PFL00805";"JMD3",#N/A,FALSE,"PFL00805";"DNB3",#N/A,FALSE,"PFL00805";"MJP3",#N/A,FALSE,"PFL00805";"RAB3",#N/A,FALSE,"PFL00805";"GJW3",#N/A,FALSE,"PFL00805";"MASTER3",#N/A,FALSE,"PFL00805"}</definedName>
    <definedName name="wrn.perpackpg4" localSheetId="2">{"DJH3",#N/A,FALSE,"PFL00805";"PJB3",#N/A,FALSE,"PFL00805";"JMD3",#N/A,FALSE,"PFL00805";"DNB3",#N/A,FALSE,"PFL00805";"MJP3",#N/A,FALSE,"PFL00805";"RAB3",#N/A,FALSE,"PFL00805";"GJW3",#N/A,FALSE,"PFL00805";"MASTER3",#N/A,FALSE,"PFL00805"}</definedName>
    <definedName name="wrn.perpackpg4" localSheetId="7">{"DJH3",#N/A,FALSE,"PFL00805";"PJB3",#N/A,FALSE,"PFL00805";"JMD3",#N/A,FALSE,"PFL00805";"DNB3",#N/A,FALSE,"PFL00805";"MJP3",#N/A,FALSE,"PFL00805";"RAB3",#N/A,FALSE,"PFL00805";"GJW3",#N/A,FALSE,"PFL00805";"MASTER3",#N/A,FALSE,"PFL00805"}</definedName>
    <definedName name="wrn.perpackpg4" localSheetId="8">{"DJH3",#N/A,FALSE,"PFL00805";"PJB3",#N/A,FALSE,"PFL00805";"JMD3",#N/A,FALSE,"PFL00805";"DNB3",#N/A,FALSE,"PFL00805";"MJP3",#N/A,FALSE,"PFL00805";"RAB3",#N/A,FALSE,"PFL00805";"GJW3",#N/A,FALSE,"PFL00805";"MASTER3",#N/A,FALSE,"PFL00805"}</definedName>
    <definedName name="wrn.perpackpg4" localSheetId="3">{"DJH3",#N/A,FALSE,"PFL00805";"PJB3",#N/A,FALSE,"PFL00805";"JMD3",#N/A,FALSE,"PFL00805";"DNB3",#N/A,FALSE,"PFL00805";"MJP3",#N/A,FALSE,"PFL00805";"RAB3",#N/A,FALSE,"PFL00805";"GJW3",#N/A,FALSE,"PFL00805";"MASTER3",#N/A,FALSE,"PFL00805"}</definedName>
    <definedName name="wrn.perpackpg4" localSheetId="6">{"DJH3",#N/A,FALSE,"PFL00805";"PJB3",#N/A,FALSE,"PFL00805";"JMD3",#N/A,FALSE,"PFL00805";"DNB3",#N/A,FALSE,"PFL00805";"MJP3",#N/A,FALSE,"PFL00805";"RAB3",#N/A,FALSE,"PFL00805";"GJW3",#N/A,FALSE,"PFL00805";"MASTER3",#N/A,FALSE,"PFL00805"}</definedName>
    <definedName name="wrn.perpackpg4" localSheetId="5">{"DJH3",#N/A,FALSE,"PFL00805";"PJB3",#N/A,FALSE,"PFL00805";"JMD3",#N/A,FALSE,"PFL00805";"DNB3",#N/A,FALSE,"PFL00805";"MJP3",#N/A,FALSE,"PFL00805";"RAB3",#N/A,FALSE,"PFL00805";"GJW3",#N/A,FALSE,"PFL00805";"MASTER3",#N/A,FALSE,"PFL00805"}</definedName>
    <definedName name="wrn.perpackpg4" localSheetId="1">{"DJH3",#N/A,FALSE,"PFL00805";"PJB3",#N/A,FALSE,"PFL00805";"JMD3",#N/A,FALSE,"PFL00805";"DNB3",#N/A,FALSE,"PFL00805";"MJP3",#N/A,FALSE,"PFL00805";"RAB3",#N/A,FALSE,"PFL00805";"GJW3",#N/A,FALSE,"PFL00805";"MASTER3",#N/A,FALSE,"PFL00805"}</definedName>
    <definedName name="wrn.perpackpg4" localSheetId="4">{"DJH3",#N/A,FALSE,"PFL00805";"PJB3",#N/A,FALSE,"PFL00805";"JMD3",#N/A,FALSE,"PFL00805";"DNB3",#N/A,FALSE,"PFL00805";"MJP3",#N/A,FALSE,"PFL00805";"RAB3",#N/A,FALSE,"PFL00805";"GJW3",#N/A,FALSE,"PFL00805";"MASTER3",#N/A,FALSE,"PFL00805"}</definedName>
    <definedName name="wrn.perpackpg4">{"DJH3",#N/A,FALSE,"PFL00805";"PJB3",#N/A,FALSE,"PFL00805";"JMD3",#N/A,FALSE,"PFL00805";"DNB3",#N/A,FALSE,"PFL00805";"MJP3",#N/A,FALSE,"PFL00805";"RAB3",#N/A,FALSE,"PFL00805";"GJW3",#N/A,FALSE,"PFL00805";"MASTER3",#N/A,FALSE,"PFL00805"}</definedName>
    <definedName name="yufyufghgjkgjkgjkgjkgjgjgjgjgjhjlhjlk">#REF!</definedName>
    <definedName name="z">#REF!</definedName>
  </definedNames>
  <calcPr calcId="15251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16" i="1" l="1"/>
  <c r="O20" i="1" l="1"/>
  <c r="V16" i="1" l="1"/>
  <c r="V17" i="1"/>
  <c r="V18" i="1"/>
  <c r="V19" i="1"/>
  <c r="X19" i="1" s="1"/>
  <c r="V20" i="1"/>
  <c r="V21" i="1"/>
  <c r="V22" i="1"/>
  <c r="V23" i="1"/>
  <c r="V24" i="1"/>
  <c r="V25" i="1"/>
  <c r="V26" i="1"/>
  <c r="V27" i="1"/>
  <c r="V28" i="1"/>
  <c r="V29" i="1"/>
  <c r="V30" i="1"/>
  <c r="V31" i="1"/>
  <c r="V32" i="1"/>
  <c r="V33" i="1"/>
  <c r="V34" i="1"/>
  <c r="V35" i="1"/>
  <c r="V36" i="1"/>
  <c r="V37" i="1"/>
  <c r="V38" i="1"/>
  <c r="V39" i="1"/>
  <c r="V40" i="1"/>
  <c r="V41" i="1"/>
  <c r="V15" i="1"/>
  <c r="AU37" i="1" l="1"/>
  <c r="AX37" i="1" s="1"/>
  <c r="AU38" i="1"/>
  <c r="AY38" i="1" s="1"/>
  <c r="AU39" i="1"/>
  <c r="AX39" i="1" s="1"/>
  <c r="AU40" i="1"/>
  <c r="AX40" i="1" s="1"/>
  <c r="AU41" i="1"/>
  <c r="AX41" i="1" s="1"/>
  <c r="AU16" i="1"/>
  <c r="AU17" i="1"/>
  <c r="AU18" i="1"/>
  <c r="AU19" i="1"/>
  <c r="AU20" i="1"/>
  <c r="AU21" i="1"/>
  <c r="AU22" i="1"/>
  <c r="AU23" i="1"/>
  <c r="AU24" i="1"/>
  <c r="AU25" i="1"/>
  <c r="AU26" i="1"/>
  <c r="AU27" i="1"/>
  <c r="AU28" i="1"/>
  <c r="AU29" i="1"/>
  <c r="AU30" i="1"/>
  <c r="AU31" i="1"/>
  <c r="AU32" i="1"/>
  <c r="AU33" i="1"/>
  <c r="AU34" i="1"/>
  <c r="AU35" i="1"/>
  <c r="AU36" i="1"/>
  <c r="AU15" i="1"/>
  <c r="AY41" i="1" l="1"/>
  <c r="AZ41" i="1" s="1"/>
  <c r="AY40" i="1"/>
  <c r="AZ40" i="1" s="1"/>
  <c r="AX38" i="1"/>
  <c r="AZ38" i="1" s="1"/>
  <c r="AY37" i="1"/>
  <c r="AZ37" i="1" s="1"/>
  <c r="AY39" i="1"/>
  <c r="AZ39" i="1" s="1"/>
  <c r="H53" i="1"/>
  <c r="D53" i="1"/>
  <c r="H52" i="1"/>
  <c r="D52" i="1"/>
  <c r="M34" i="1" s="1"/>
  <c r="H51" i="1"/>
  <c r="D51" i="1"/>
  <c r="H50" i="1"/>
  <c r="D50" i="1"/>
  <c r="H49" i="1"/>
  <c r="D49" i="1"/>
  <c r="BF43" i="1"/>
  <c r="AD41" i="1"/>
  <c r="Y41" i="1"/>
  <c r="O41" i="1"/>
  <c r="AD40" i="1"/>
  <c r="Y40" i="1"/>
  <c r="O40" i="1"/>
  <c r="AD39" i="1"/>
  <c r="Y39" i="1"/>
  <c r="O39" i="1"/>
  <c r="AF38" i="1"/>
  <c r="AD38" i="1"/>
  <c r="Y38" i="1"/>
  <c r="O38" i="1"/>
  <c r="AF37" i="1"/>
  <c r="AD37" i="1"/>
  <c r="Y37" i="1"/>
  <c r="O37" i="1"/>
  <c r="BF36" i="1"/>
  <c r="BG36" i="1" s="1"/>
  <c r="BH36" i="1" s="1"/>
  <c r="AK36" i="1"/>
  <c r="AF36" i="1"/>
  <c r="AE36" i="1"/>
  <c r="AD36" i="1"/>
  <c r="X36" i="1"/>
  <c r="O36" i="1"/>
  <c r="AK35" i="1"/>
  <c r="AF35" i="1"/>
  <c r="AE35" i="1"/>
  <c r="AD35" i="1"/>
  <c r="X35" i="1"/>
  <c r="AY35" i="1" s="1"/>
  <c r="O35" i="1"/>
  <c r="AK34" i="1"/>
  <c r="AF34" i="1"/>
  <c r="AE34" i="1"/>
  <c r="AD34" i="1"/>
  <c r="X34" i="1"/>
  <c r="AH34" i="1" s="1"/>
  <c r="O34" i="1"/>
  <c r="AK33" i="1"/>
  <c r="AF33" i="1"/>
  <c r="AE33" i="1"/>
  <c r="AD33" i="1"/>
  <c r="X33" i="1"/>
  <c r="AH33" i="1" s="1"/>
  <c r="O33" i="1"/>
  <c r="AK32" i="1"/>
  <c r="AF32" i="1"/>
  <c r="AE32" i="1"/>
  <c r="AD32" i="1"/>
  <c r="O32" i="1"/>
  <c r="AK31" i="1"/>
  <c r="AF31" i="1"/>
  <c r="AE31" i="1"/>
  <c r="AD31" i="1"/>
  <c r="X31" i="1"/>
  <c r="AH31" i="1" s="1"/>
  <c r="O31" i="1"/>
  <c r="AK30" i="1"/>
  <c r="AF30" i="1"/>
  <c r="AE30" i="1"/>
  <c r="AD30" i="1"/>
  <c r="X30" i="1"/>
  <c r="AH30" i="1" s="1"/>
  <c r="O30" i="1"/>
  <c r="AK29" i="1"/>
  <c r="AF29" i="1"/>
  <c r="AE29" i="1"/>
  <c r="AD29" i="1"/>
  <c r="X29" i="1"/>
  <c r="AH29" i="1" s="1"/>
  <c r="O29" i="1"/>
  <c r="AK28" i="1"/>
  <c r="AF28" i="1"/>
  <c r="AE28" i="1"/>
  <c r="AD28" i="1"/>
  <c r="X28" i="1"/>
  <c r="W28" i="1"/>
  <c r="O28" i="1"/>
  <c r="AK27" i="1"/>
  <c r="AF27" i="1"/>
  <c r="AE27" i="1"/>
  <c r="AD27" i="1"/>
  <c r="X27" i="1"/>
  <c r="AY27" i="1" s="1"/>
  <c r="W27" i="1"/>
  <c r="AX27" i="1" s="1"/>
  <c r="O27" i="1"/>
  <c r="AK26" i="1"/>
  <c r="AF26" i="1"/>
  <c r="AE26" i="1"/>
  <c r="AD26" i="1"/>
  <c r="X26" i="1"/>
  <c r="AH26" i="1" s="1"/>
  <c r="P26" i="1"/>
  <c r="O26" i="1"/>
  <c r="AK25" i="1"/>
  <c r="AF25" i="1"/>
  <c r="AE25" i="1"/>
  <c r="AD25" i="1"/>
  <c r="X25" i="1"/>
  <c r="AH25" i="1" s="1"/>
  <c r="O25" i="1"/>
  <c r="AK24" i="1"/>
  <c r="AF24" i="1"/>
  <c r="AE24" i="1"/>
  <c r="AD24" i="1"/>
  <c r="X24" i="1"/>
  <c r="O24" i="1"/>
  <c r="AK23" i="1"/>
  <c r="AF23" i="1"/>
  <c r="AE23" i="1"/>
  <c r="AD23" i="1"/>
  <c r="X23" i="1"/>
  <c r="AH23" i="1" s="1"/>
  <c r="O23" i="1"/>
  <c r="AK22" i="1"/>
  <c r="AF22" i="1"/>
  <c r="AE22" i="1"/>
  <c r="AD22" i="1"/>
  <c r="X22" i="1"/>
  <c r="AH22" i="1" s="1"/>
  <c r="O22" i="1"/>
  <c r="AK21" i="1"/>
  <c r="AF21" i="1"/>
  <c r="AE21" i="1"/>
  <c r="AD21" i="1"/>
  <c r="X21" i="1"/>
  <c r="AH21" i="1" s="1"/>
  <c r="O21" i="1"/>
  <c r="AK20" i="1"/>
  <c r="AF20" i="1"/>
  <c r="AE20" i="1"/>
  <c r="AD20" i="1"/>
  <c r="X20" i="1"/>
  <c r="AK19" i="1"/>
  <c r="AF19" i="1"/>
  <c r="AE19" i="1"/>
  <c r="AD19" i="1"/>
  <c r="AY19" i="1"/>
  <c r="O19" i="1"/>
  <c r="AK18" i="1"/>
  <c r="AF18" i="1"/>
  <c r="AE18" i="1"/>
  <c r="AD18" i="1"/>
  <c r="X18" i="1"/>
  <c r="AH18" i="1" s="1"/>
  <c r="O18" i="1"/>
  <c r="AK17" i="1"/>
  <c r="AF17" i="1"/>
  <c r="AE17" i="1"/>
  <c r="AD17" i="1"/>
  <c r="AY17" i="1"/>
  <c r="O17" i="1"/>
  <c r="AK16" i="1"/>
  <c r="AF16" i="1"/>
  <c r="AE16" i="1"/>
  <c r="AD16" i="1"/>
  <c r="X16" i="1"/>
  <c r="AY16" i="1" s="1"/>
  <c r="O16" i="1"/>
  <c r="AK15" i="1"/>
  <c r="AF15" i="1"/>
  <c r="AE15" i="1"/>
  <c r="AD15" i="1"/>
  <c r="X15" i="1"/>
  <c r="AY15" i="1" s="1"/>
  <c r="O15" i="1"/>
  <c r="AE8" i="1"/>
  <c r="AE7" i="1"/>
  <c r="AE6" i="1"/>
  <c r="AZ27" i="1" l="1"/>
  <c r="P30" i="1"/>
  <c r="W25" i="1"/>
  <c r="AG25" i="1" s="1"/>
  <c r="AI25" i="1" s="1"/>
  <c r="P24" i="1"/>
  <c r="AH35" i="1"/>
  <c r="AH16" i="1"/>
  <c r="AG21" i="1"/>
  <c r="AI21" i="1" s="1"/>
  <c r="W20" i="1"/>
  <c r="AX20" i="1" s="1"/>
  <c r="W35" i="1"/>
  <c r="AX35" i="1" s="1"/>
  <c r="AZ35" i="1" s="1"/>
  <c r="P22" i="1"/>
  <c r="M35" i="1"/>
  <c r="P34" i="1"/>
  <c r="W36" i="1"/>
  <c r="AG36" i="1" s="1"/>
  <c r="AY21" i="1"/>
  <c r="M20" i="1"/>
  <c r="M15" i="1"/>
  <c r="P18" i="1"/>
  <c r="P33" i="1"/>
  <c r="M36" i="1"/>
  <c r="W16" i="1"/>
  <c r="AG16" i="1" s="1"/>
  <c r="W33" i="1"/>
  <c r="AG33" i="1" s="1"/>
  <c r="AI33" i="1" s="1"/>
  <c r="W15" i="1"/>
  <c r="AG15" i="1" s="1"/>
  <c r="M24" i="1"/>
  <c r="M26" i="1"/>
  <c r="M27" i="1"/>
  <c r="M28" i="1"/>
  <c r="M32" i="1"/>
  <c r="P39" i="1"/>
  <c r="AX19" i="1"/>
  <c r="AZ19" i="1" s="1"/>
  <c r="P17" i="1"/>
  <c r="P32" i="1"/>
  <c r="P25" i="1"/>
  <c r="W29" i="1"/>
  <c r="AG29" i="1" s="1"/>
  <c r="AI29" i="1" s="1"/>
  <c r="AY29" i="1"/>
  <c r="AY30" i="1"/>
  <c r="AG27" i="1"/>
  <c r="AH17" i="1"/>
  <c r="AH27" i="1"/>
  <c r="AH19" i="1"/>
  <c r="AH24" i="1"/>
  <c r="AY24" i="1"/>
  <c r="AH32" i="1"/>
  <c r="AY32" i="1"/>
  <c r="AY31" i="1"/>
  <c r="AY23" i="1"/>
  <c r="AY25" i="1"/>
  <c r="AY22" i="1"/>
  <c r="AY33" i="1"/>
  <c r="AY26" i="1"/>
  <c r="AG28" i="1"/>
  <c r="AX28" i="1"/>
  <c r="AH36" i="1"/>
  <c r="AY36" i="1"/>
  <c r="AH20" i="1"/>
  <c r="AY20" i="1"/>
  <c r="AH28" i="1"/>
  <c r="AY28" i="1"/>
  <c r="AY18" i="1"/>
  <c r="AY34" i="1"/>
  <c r="AH15" i="1"/>
  <c r="P16" i="1"/>
  <c r="P21" i="1"/>
  <c r="W24" i="1"/>
  <c r="P29" i="1"/>
  <c r="M31" i="1"/>
  <c r="W32" i="1"/>
  <c r="P38" i="1"/>
  <c r="P41" i="1"/>
  <c r="W18" i="1"/>
  <c r="P23" i="1"/>
  <c r="M25" i="1"/>
  <c r="W26" i="1"/>
  <c r="P31" i="1"/>
  <c r="M33" i="1"/>
  <c r="W34" i="1"/>
  <c r="P37" i="1"/>
  <c r="P15" i="1"/>
  <c r="M17" i="1"/>
  <c r="P20" i="1"/>
  <c r="M22" i="1"/>
  <c r="W23" i="1"/>
  <c r="P28" i="1"/>
  <c r="W31" i="1"/>
  <c r="P36" i="1"/>
  <c r="P40" i="1"/>
  <c r="W17" i="1"/>
  <c r="P19" i="1"/>
  <c r="W22" i="1"/>
  <c r="P27" i="1"/>
  <c r="M29" i="1"/>
  <c r="P35" i="1"/>
  <c r="AX25" i="1" l="1"/>
  <c r="AX21" i="1"/>
  <c r="AZ21" i="1" s="1"/>
  <c r="AG35" i="1"/>
  <c r="AI35" i="1" s="1"/>
  <c r="AZ28" i="1"/>
  <c r="AX29" i="1"/>
  <c r="AZ29" i="1" s="1"/>
  <c r="AZ20" i="1"/>
  <c r="AG20" i="1"/>
  <c r="AI20" i="1" s="1"/>
  <c r="AI16" i="1"/>
  <c r="AX16" i="1"/>
  <c r="AZ16" i="1" s="1"/>
  <c r="Y15" i="1"/>
  <c r="AX33" i="1"/>
  <c r="AZ33" i="1" s="1"/>
  <c r="AI15" i="1"/>
  <c r="AX15" i="1"/>
  <c r="AZ15" i="1" s="1"/>
  <c r="AX36" i="1"/>
  <c r="AZ36" i="1" s="1"/>
  <c r="AG19" i="1"/>
  <c r="AI19" i="1" s="1"/>
  <c r="AI27" i="1"/>
  <c r="AG30" i="1"/>
  <c r="AI30" i="1" s="1"/>
  <c r="AX30" i="1"/>
  <c r="AZ30" i="1" s="1"/>
  <c r="AG31" i="1"/>
  <c r="AI31" i="1" s="1"/>
  <c r="AX31" i="1"/>
  <c r="AZ31" i="1" s="1"/>
  <c r="AI36" i="1"/>
  <c r="AG18" i="1"/>
  <c r="AI18" i="1" s="1"/>
  <c r="AX18" i="1"/>
  <c r="AZ18" i="1" s="1"/>
  <c r="AG22" i="1"/>
  <c r="AI22" i="1" s="1"/>
  <c r="AX22" i="1"/>
  <c r="AZ22" i="1" s="1"/>
  <c r="AG34" i="1"/>
  <c r="AI34" i="1" s="1"/>
  <c r="AX34" i="1"/>
  <c r="AZ34" i="1" s="1"/>
  <c r="AG32" i="1"/>
  <c r="AI32" i="1" s="1"/>
  <c r="AX32" i="1"/>
  <c r="AZ32" i="1" s="1"/>
  <c r="AI28" i="1"/>
  <c r="AG23" i="1"/>
  <c r="AI23" i="1" s="1"/>
  <c r="AX23" i="1"/>
  <c r="AZ23" i="1" s="1"/>
  <c r="AZ25" i="1"/>
  <c r="AG17" i="1"/>
  <c r="AI17" i="1" s="1"/>
  <c r="AX17" i="1"/>
  <c r="AZ17" i="1" s="1"/>
  <c r="AG26" i="1"/>
  <c r="AI26" i="1" s="1"/>
  <c r="AX26" i="1"/>
  <c r="AZ26" i="1" s="1"/>
  <c r="AG24" i="1"/>
  <c r="AI24" i="1" s="1"/>
  <c r="AX24" i="1"/>
  <c r="AZ24" i="1" s="1"/>
</calcChain>
</file>

<file path=xl/comments1.xml><?xml version="1.0" encoding="utf-8"?>
<comments xmlns="http://schemas.openxmlformats.org/spreadsheetml/2006/main">
  <authors>
    <author>HP-Mobile</author>
  </authors>
  <commentList>
    <comment ref="C11" authorId="0" shapeId="0">
      <text>
        <r>
          <rPr>
            <b/>
            <sz val="9"/>
            <color rgb="FF000000"/>
            <rFont val="Tahoma"/>
            <family val="2"/>
          </rPr>
          <t xml:space="preserve">Kode nomor urut risiko
</t>
        </r>
        <r>
          <rPr>
            <b/>
            <sz val="9"/>
            <color rgb="FF000000"/>
            <rFont val="Tahoma"/>
            <family val="2"/>
          </rPr>
          <t>======</t>
        </r>
      </text>
    </comment>
    <comment ref="D11" authorId="0" shapeId="0">
      <text>
        <r>
          <rPr>
            <b/>
            <sz val="9"/>
            <color indexed="81"/>
            <rFont val="Tahoma"/>
            <family val="2"/>
          </rPr>
          <t>Disii dengan KPI/Sasaran Strategis Perusahaan</t>
        </r>
      </text>
    </comment>
    <comment ref="E11" authorId="0" shapeId="0">
      <text>
        <r>
          <rPr>
            <b/>
            <sz val="9"/>
            <color indexed="81"/>
            <rFont val="Tahoma"/>
            <family val="2"/>
          </rPr>
          <t>Menguraikan aktivitas utama yang dilakukan untuk menunjang tercapainya sasaran (max. 3 poin aktivitas)</t>
        </r>
      </text>
    </comment>
    <comment ref="F11" authorId="0" shapeId="0">
      <text>
        <r>
          <rPr>
            <b/>
            <sz val="9"/>
            <color indexed="81"/>
            <rFont val="Tahoma"/>
            <family val="2"/>
          </rPr>
          <t>Menemukenali peristiwa yang mampu berdampak pada terhambatnya pencapaian sasaran organisasi
======</t>
        </r>
      </text>
    </comment>
    <comment ref="G11" authorId="0" shapeId="0">
      <text>
        <r>
          <rPr>
            <b/>
            <sz val="9"/>
            <color indexed="81"/>
            <rFont val="Tahoma"/>
            <family val="2"/>
          </rPr>
          <t>Kategori peristiwa risiko berdasarkan kategori risiko dalam pedoman
======</t>
        </r>
      </text>
    </comment>
    <comment ref="H11" authorId="0" shapeId="0">
      <text>
        <r>
          <rPr>
            <b/>
            <sz val="9"/>
            <color indexed="81"/>
            <rFont val="Tahoma"/>
            <family val="2"/>
          </rPr>
          <t>turunan dari kategori risiko berdasarkan sub risiko dalam pedoman perusahaan
======</t>
        </r>
      </text>
    </comment>
    <comment ref="I11" authorId="0" shapeId="0">
      <text>
        <r>
          <rPr>
            <b/>
            <sz val="9"/>
            <color rgb="FF000000"/>
            <rFont val="Tahoma"/>
            <family val="2"/>
          </rPr>
          <t xml:space="preserve">Kejadian yang memicu terjadinya Peristiwa Risiko
</t>
        </r>
        <r>
          <rPr>
            <b/>
            <sz val="9"/>
            <color rgb="FF000000"/>
            <rFont val="Tahoma"/>
            <family val="2"/>
          </rPr>
          <t>======</t>
        </r>
      </text>
    </comment>
    <comment ref="J11" authorId="0" shapeId="0">
      <text>
        <r>
          <rPr>
            <b/>
            <sz val="9"/>
            <color indexed="81"/>
            <rFont val="Tahoma"/>
            <family val="2"/>
          </rPr>
          <t>Uraian dampak yang bersifat tangible akibat terjadinya peristiwa risiko bagi capaian KPI unit kerja dimana besaran dampaknya dikonversikan ke dalam bentuk finansial.
======</t>
        </r>
      </text>
    </comment>
    <comment ref="K11" authorId="0" shapeId="0">
      <text>
        <r>
          <rPr>
            <b/>
            <sz val="9"/>
            <color rgb="FF000000"/>
            <rFont val="Tahoma"/>
            <family val="2"/>
          </rPr>
          <t xml:space="preserve">Uraian dampak yang bersifat intangible akibat terjadinya peristiwa risiko bagi capaian KPI unit kerja dan merupakan penjabaran dari kolom B8 (Dampak Risiko Kuantitatif)
</t>
        </r>
        <r>
          <rPr>
            <b/>
            <sz val="9"/>
            <color rgb="FF000000"/>
            <rFont val="Tahoma"/>
            <family val="2"/>
          </rPr>
          <t>======</t>
        </r>
      </text>
    </comment>
    <comment ref="R11" authorId="0" shapeId="0">
      <text>
        <r>
          <rPr>
            <b/>
            <sz val="9"/>
            <color rgb="FF000000"/>
            <rFont val="Tahoma"/>
            <family val="2"/>
          </rPr>
          <t xml:space="preserve">Identifikasi atas tools/alat bantu yang sudah dimiliki dan dijalankan oleh unit kerja/organisasi dalam upaya mengurangi dampak/kemungkinan risiko, dapat berupa :
</t>
        </r>
        <r>
          <rPr>
            <b/>
            <sz val="9"/>
            <color rgb="FF000000"/>
            <rFont val="Tahoma"/>
            <family val="2"/>
          </rPr>
          <t xml:space="preserve">- Pedoman/SOP/Prosedur
</t>
        </r>
        <r>
          <rPr>
            <b/>
            <sz val="9"/>
            <color rgb="FF000000"/>
            <rFont val="Tahoma"/>
            <family val="2"/>
          </rPr>
          <t xml:space="preserve">- Sistem
</t>
        </r>
        <r>
          <rPr>
            <b/>
            <sz val="9"/>
            <color rgb="FF000000"/>
            <rFont val="Tahoma"/>
            <family val="2"/>
          </rPr>
          <t xml:space="preserve">- Modul
</t>
        </r>
        <r>
          <rPr>
            <b/>
            <sz val="9"/>
            <color rgb="FF000000"/>
            <rFont val="Tahoma"/>
            <family val="2"/>
          </rPr>
          <t>- Struktur</t>
        </r>
      </text>
    </comment>
    <comment ref="V11" authorId="0" shapeId="0">
      <text>
        <r>
          <rPr>
            <b/>
            <sz val="9"/>
            <color indexed="81"/>
            <rFont val="Tahoma"/>
            <family val="2"/>
          </rPr>
          <t>Merupakan hasil indeks berdasarkan pengukuran atas kolom/tab IKPI (Indeks Keefektifan Pengendalian Internal) yang terdiri atas aspek Pemahaman, Pemberdayaan, dan Pemelajaran</t>
        </r>
      </text>
    </comment>
    <comment ref="W11" authorId="0" shapeId="0">
      <text>
        <r>
          <rPr>
            <b/>
            <sz val="9"/>
            <color indexed="81"/>
            <rFont val="Tahoma"/>
            <family val="2"/>
          </rPr>
          <t>Nilai dari dampak suatu risiko yang dipengaruhi oleh kontrol eksisting yang ada. Apabila kontrol eksisting mampu memengaruhi dampak risiko, maka nilai dampak current merupakan hasil perkalian nilai dampak inheren dikali dengan IKPI
======</t>
        </r>
      </text>
    </comment>
    <comment ref="X11" authorId="0" shapeId="0">
      <text>
        <r>
          <rPr>
            <b/>
            <sz val="9"/>
            <color indexed="81"/>
            <rFont val="Tahoma"/>
            <family val="2"/>
          </rPr>
          <t>Nilai dari kemungkinan suatu risiko yang dipengaruhi oleh kontrol eksisting yang ada. Apabila kontrol eksisting mampu memengaruhi penyebab risiko, maka nilai kemungkinan current merupakan hasil perkalian nilai kemungkinan inheren dikali dengan IKPI
======</t>
        </r>
      </text>
    </comment>
    <comment ref="Y11" authorId="0" shapeId="0">
      <text>
        <r>
          <rPr>
            <b/>
            <sz val="9"/>
            <color indexed="81"/>
            <rFont val="Tahoma"/>
            <family val="2"/>
          </rPr>
          <t>Hasil perkalian kolom B18 dan kolom B19</t>
        </r>
      </text>
    </comment>
    <comment ref="Z11" authorId="0" shapeId="0">
      <text>
        <r>
          <rPr>
            <b/>
            <sz val="9"/>
            <color indexed="81"/>
            <rFont val="Tahoma"/>
            <family val="2"/>
          </rPr>
          <t>Nilai batas selera risiko berdasarkan kategori risiko yang telah ditetapkan atas risiko (Tabel 2 dalam Pedoman Manajemen Risiko)</t>
        </r>
      </text>
    </comment>
    <comment ref="AJ11" authorId="0" shapeId="0">
      <text>
        <r>
          <rPr>
            <b/>
            <sz val="9"/>
            <color rgb="FF000000"/>
            <rFont val="Tahoma"/>
            <family val="2"/>
          </rPr>
          <t xml:space="preserve">Penetapan program rencana risiko yang mampu mengurangi/menurunkan nilai dampak maupun kemungkinan
</t>
        </r>
        <r>
          <rPr>
            <b/>
            <sz val="9"/>
            <color rgb="FF000000"/>
            <rFont val="Tahoma"/>
            <family val="2"/>
          </rPr>
          <t>======</t>
        </r>
      </text>
    </comment>
    <comment ref="AL11" authorId="0" shapeId="0">
      <text>
        <r>
          <rPr>
            <b/>
            <sz val="9"/>
            <color rgb="FF000000"/>
            <rFont val="Tahoma"/>
            <family val="2"/>
          </rPr>
          <t xml:space="preserve">Accept = Skor 0 (jika sudah masuk dalam appetite)
</t>
        </r>
        <r>
          <rPr>
            <b/>
            <sz val="9"/>
            <color rgb="FF000000"/>
            <rFont val="Tahoma"/>
            <family val="2"/>
          </rPr>
          <t>Mitigate = Skor 1 (jika melewati appetite)</t>
        </r>
      </text>
    </comment>
    <comment ref="AM11" authorId="0" shapeId="0">
      <text>
        <r>
          <rPr>
            <b/>
            <sz val="9"/>
            <color indexed="81"/>
            <rFont val="Tahoma"/>
            <family val="2"/>
          </rPr>
          <t>Pihak/unit/bagian yang melaksanakan perlakuan risiko maupun terlibat dalam pelaksanaan proses perlakuan risiko
======</t>
        </r>
      </text>
    </comment>
    <comment ref="AN11" authorId="0" shapeId="0">
      <text>
        <r>
          <rPr>
            <b/>
            <sz val="9"/>
            <color indexed="81"/>
            <rFont val="Tahoma"/>
            <family val="2"/>
          </rPr>
          <t>Hasil dari rencana perlakuan risiko</t>
        </r>
      </text>
    </comment>
    <comment ref="AQ11" authorId="0" shapeId="0">
      <text>
        <r>
          <rPr>
            <b/>
            <sz val="9"/>
            <color indexed="81"/>
            <rFont val="Tahoma"/>
            <family val="2"/>
          </rPr>
          <t>Estimasi biaya dari perlakuan risiko</t>
        </r>
      </text>
    </comment>
    <comment ref="AU11" authorId="0" shapeId="0">
      <text>
        <r>
          <rPr>
            <b/>
            <sz val="9"/>
            <color indexed="81"/>
            <rFont val="Tahoma"/>
            <family val="2"/>
          </rPr>
          <t>Merupakan hasil indeks berdasarkan pengukuran atas IKPR yang berefek pada Dampak (D) maupun Kemungkinan (K) yang terdiri atas aspek Pemenuhan, Pengembangan, dan Pemelajaran</t>
        </r>
      </text>
    </comment>
    <comment ref="O12" authorId="0" shapeId="0">
      <text>
        <r>
          <rPr>
            <b/>
            <sz val="9"/>
            <color indexed="81"/>
            <rFont val="Tahoma"/>
            <family val="2"/>
          </rPr>
          <t>Hasil perkalian nilai pada kolom B11 dan kolom B13
(Dampak x Kemungkinan)
======</t>
        </r>
      </text>
    </comment>
    <comment ref="P12" authorId="0" shapeId="0">
      <text>
        <r>
          <rPr>
            <b/>
            <sz val="9"/>
            <color indexed="81"/>
            <rFont val="Tahoma"/>
            <family val="2"/>
          </rPr>
          <t>Hasil perkalian nilai pada kolom B11 dan kolom B13
(Dampak x Kemungkinan)
======</t>
        </r>
      </text>
    </comment>
    <comment ref="Q12" authorId="0" shapeId="0">
      <text>
        <r>
          <rPr>
            <b/>
            <sz val="9"/>
            <color rgb="FF000000"/>
            <rFont val="Tahoma"/>
            <family val="2"/>
          </rPr>
          <t xml:space="preserve">Rentang waktu kejadian risiko berdasarkan waktu terjadinya risiko:
</t>
        </r>
        <r>
          <rPr>
            <b/>
            <sz val="9"/>
            <color rgb="FF000000"/>
            <rFont val="Tahoma"/>
            <family val="2"/>
          </rPr>
          <t xml:space="preserve">1. Current: risiko dapat terjadi dalam kurun waktu kurang dari 3 bulan
</t>
        </r>
        <r>
          <rPr>
            <b/>
            <sz val="9"/>
            <color rgb="FF000000"/>
            <rFont val="Tahoma"/>
            <family val="2"/>
          </rPr>
          <t xml:space="preserve">2. Medium: risiko dapat terjadi antara 3 - 6 bulan
</t>
        </r>
        <r>
          <rPr>
            <b/>
            <sz val="9"/>
            <color rgb="FF000000"/>
            <rFont val="Tahoma"/>
            <family val="2"/>
          </rPr>
          <t xml:space="preserve">3. Emerging, risiko dapat terjadi antara 6 - 12 bulan
</t>
        </r>
        <r>
          <rPr>
            <b/>
            <sz val="9"/>
            <color rgb="FF000000"/>
            <rFont val="Tahoma"/>
            <family val="2"/>
          </rPr>
          <t>======</t>
        </r>
      </text>
    </comment>
    <comment ref="AO12" authorId="0" shapeId="0">
      <text>
        <r>
          <rPr>
            <b/>
            <sz val="9"/>
            <color indexed="81"/>
            <rFont val="Tahoma"/>
            <family val="2"/>
          </rPr>
          <t>Jadwal rencana perlakuan risiko akan mulai dilakukan
======</t>
        </r>
      </text>
    </comment>
    <comment ref="AP12" authorId="0" shapeId="0">
      <text>
        <r>
          <rPr>
            <b/>
            <sz val="9"/>
            <color indexed="81"/>
            <rFont val="Tahoma"/>
            <family val="2"/>
          </rPr>
          <t>Estimasi jadwal rencana perlakuan risiko akan selesai
======</t>
        </r>
      </text>
    </comment>
    <comment ref="AV12" authorId="0" shapeId="0">
      <text>
        <r>
          <rPr>
            <b/>
            <sz val="9"/>
            <color indexed="81"/>
            <rFont val="Tahoma"/>
            <family val="2"/>
          </rPr>
          <t>Uraian dampak yang bersifat tangible yang masih ada setelah perlakuan risiko. Di mana besaran dampak tersebut dapat dikonversikan ke dalam bentuk finansial dengan memperhitungkan kontrol eksisting dan perlakuan risiko yang sedang berjalan.
======</t>
        </r>
      </text>
    </comment>
    <comment ref="AW12" authorId="0" shapeId="0">
      <text>
        <r>
          <rPr>
            <b/>
            <sz val="9"/>
            <color indexed="81"/>
            <rFont val="Tahoma"/>
            <family val="2"/>
          </rPr>
          <t>Uraian dampak yang bersifat intangible maupun tangible yang masih ada setelah perlakuan risiko. Di mana besaran dampak tersebut dapat dikonversikan ke dalam bentuk finansial dengan memperhitungkan kontrol eksisting dan perlakuan risiko yang sedang berjalan.
======</t>
        </r>
      </text>
    </comment>
    <comment ref="AZ12" authorId="0" shapeId="0">
      <text>
        <r>
          <rPr>
            <b/>
            <sz val="9"/>
            <color indexed="81"/>
            <rFont val="Tahoma"/>
            <family val="2"/>
          </rPr>
          <t>Hasil perkalian nilai pada kolom C11 dan kolom C13</t>
        </r>
      </text>
    </comment>
    <comment ref="L13" authorId="0" shapeId="0">
      <text>
        <r>
          <rPr>
            <b/>
            <sz val="9"/>
            <color indexed="81"/>
            <rFont val="Tahoma"/>
            <family val="2"/>
          </rPr>
          <t>Nilai dari dampak suatu risiko secara murni
======</t>
        </r>
      </text>
    </comment>
    <comment ref="M13" authorId="0" shapeId="0">
      <text>
        <r>
          <rPr>
            <b/>
            <sz val="9"/>
            <color indexed="81"/>
            <rFont val="Tahoma"/>
            <family val="2"/>
          </rPr>
          <t>Nilai dari dampak suatu risiko secara murni
======</t>
        </r>
      </text>
    </comment>
    <comment ref="N13" authorId="0" shapeId="0">
      <text>
        <r>
          <rPr>
            <b/>
            <sz val="9"/>
            <color indexed="81"/>
            <rFont val="Tahoma"/>
            <family val="2"/>
          </rPr>
          <t>Nilai dari kemungkinan keterjadian suatu risiko secara murni
======</t>
        </r>
      </text>
    </comment>
    <comment ref="AX13" authorId="0" shapeId="0">
      <text>
        <r>
          <rPr>
            <b/>
            <sz val="9"/>
            <color indexed="81"/>
            <rFont val="Tahoma"/>
            <family val="2"/>
          </rPr>
          <t>Estimasi target dari nilai dampak suatu risiko setelah perlakuan risiko dilakukan
======</t>
        </r>
      </text>
    </comment>
    <comment ref="AY13" authorId="0" shapeId="0">
      <text>
        <r>
          <rPr>
            <b/>
            <sz val="9"/>
            <color indexed="81"/>
            <rFont val="Tahoma"/>
            <family val="2"/>
          </rPr>
          <t>Estimasi target dari nilai kemungkinan suatu risiko setelah perlakuan risiko dilakukan
======</t>
        </r>
      </text>
    </comment>
  </commentList>
</comments>
</file>

<file path=xl/sharedStrings.xml><?xml version="1.0" encoding="utf-8"?>
<sst xmlns="http://schemas.openxmlformats.org/spreadsheetml/2006/main" count="648" uniqueCount="381">
  <si>
    <t>B. FAR: FORMULIR ASESMEN RISIKO</t>
  </si>
  <si>
    <t>C. FPR: FORMULIR PERLAKUAN RISIKO</t>
  </si>
  <si>
    <t>Unit</t>
  </si>
  <si>
    <t>ASC</t>
  </si>
  <si>
    <t>Periode</t>
  </si>
  <si>
    <t>PEMBENTUKAN ASC</t>
  </si>
  <si>
    <t>Tanggal</t>
  </si>
  <si>
    <t>JULI 2023</t>
  </si>
  <si>
    <t>Identifikasi Risiko</t>
  </si>
  <si>
    <t>No.</t>
  </si>
  <si>
    <t>Sasaran</t>
  </si>
  <si>
    <t>Aktivitas Utama</t>
  </si>
  <si>
    <t>Peristiwa Risiko</t>
  </si>
  <si>
    <t>Kategori Risiko</t>
  </si>
  <si>
    <t>Sub Kategori Risiko</t>
  </si>
  <si>
    <t>Penyebab Risiko</t>
  </si>
  <si>
    <t>Dampak Risiko Kuantitatif</t>
  </si>
  <si>
    <t>Penjelasan Dampak Risiko</t>
  </si>
  <si>
    <t>Kontrol Eksisting</t>
  </si>
  <si>
    <t>Indeks Keefektifan Pengedalian Internal (IKPI)</t>
  </si>
  <si>
    <t>Tingkat Dampak Current (D)</t>
  </si>
  <si>
    <t>Tingkat Kemungkinan Current (K)</t>
  </si>
  <si>
    <t>Nilai Risiko Current
(DxK)</t>
  </si>
  <si>
    <t>Batas Selera Risiko</t>
  </si>
  <si>
    <r>
      <t xml:space="preserve">Tingkat Dampak </t>
    </r>
    <r>
      <rPr>
        <b/>
        <i/>
        <sz val="10"/>
        <color rgb="FF000000"/>
        <rFont val="Century Gothic"/>
        <family val="1"/>
      </rPr>
      <t>Current</t>
    </r>
    <r>
      <rPr>
        <b/>
        <sz val="10"/>
        <color rgb="FF000000"/>
        <rFont val="Century Gothic"/>
        <family val="1"/>
      </rPr>
      <t xml:space="preserve"> (D)</t>
    </r>
  </si>
  <si>
    <r>
      <t xml:space="preserve">Tingkat Kemungkinan </t>
    </r>
    <r>
      <rPr>
        <b/>
        <i/>
        <sz val="10"/>
        <color rgb="FF000000"/>
        <rFont val="Century Gothic"/>
        <family val="1"/>
      </rPr>
      <t>Current</t>
    </r>
    <r>
      <rPr>
        <b/>
        <sz val="10"/>
        <color rgb="FF000000"/>
        <rFont val="Century Gothic"/>
        <family val="1"/>
      </rPr>
      <t xml:space="preserve"> (K)</t>
    </r>
  </si>
  <si>
    <t>Nilai Risiko Current</t>
  </si>
  <si>
    <t>Rencana Perlakuan Risiko</t>
  </si>
  <si>
    <t>Status Perlakuan Risiko</t>
  </si>
  <si>
    <t>Skor Perlakuan Risiko</t>
  </si>
  <si>
    <t>PIC Perlakuan Risiko</t>
  </si>
  <si>
    <t>Output Rencana Perlakuan</t>
  </si>
  <si>
    <t>Batas Waktu Pelaksanaan</t>
  </si>
  <si>
    <t>Biaya Perlakuan Risiko</t>
  </si>
  <si>
    <t>Nilai Keefektifitan Perlakuan Risiko</t>
  </si>
  <si>
    <t>Indeks Keefektifan Perlakuan Risiko (IKPR)</t>
  </si>
  <si>
    <t>Target Nilai Risiko Residual (Akhir Tahun)</t>
  </si>
  <si>
    <t>Dampak</t>
  </si>
  <si>
    <t>Kemungkinan</t>
  </si>
  <si>
    <t>Nilai Risiko Inheren
(D x K)</t>
  </si>
  <si>
    <t>Time Horizon</t>
  </si>
  <si>
    <t>Mulai (Bln/Th)</t>
  </si>
  <si>
    <t>Selesai (Bln/Th)</t>
  </si>
  <si>
    <t>Dampak Kuantitatif</t>
  </si>
  <si>
    <t>Target Nilai Risiko Residual
(D x K)</t>
  </si>
  <si>
    <t>Batas Toleransi Risiko (BTR)</t>
  </si>
  <si>
    <t>Tingkat Dampak Inheren</t>
  </si>
  <si>
    <t>Tingkat Kemungkinan Inheren</t>
  </si>
  <si>
    <t>Pemahaman</t>
  </si>
  <si>
    <t>Pemberdayaan</t>
  </si>
  <si>
    <t>Pembelajaran</t>
  </si>
  <si>
    <t>Tingkat Dampak Residual</t>
  </si>
  <si>
    <t>Tingkat Kemungkinan Residual</t>
  </si>
  <si>
    <t>B1</t>
  </si>
  <si>
    <t>A2</t>
  </si>
  <si>
    <t>A4</t>
  </si>
  <si>
    <t>B4</t>
  </si>
  <si>
    <t>B5</t>
  </si>
  <si>
    <t>B6</t>
  </si>
  <si>
    <t>B7</t>
  </si>
  <si>
    <t>B8</t>
  </si>
  <si>
    <t>B9</t>
  </si>
  <si>
    <t>B11</t>
  </si>
  <si>
    <t>B13</t>
  </si>
  <si>
    <t>B14</t>
  </si>
  <si>
    <t>B15</t>
  </si>
  <si>
    <t>B16</t>
  </si>
  <si>
    <t>B17</t>
  </si>
  <si>
    <t>B18</t>
  </si>
  <si>
    <t>B19</t>
  </si>
  <si>
    <t>B20</t>
  </si>
  <si>
    <t>B21</t>
  </si>
  <si>
    <t>C1</t>
  </si>
  <si>
    <t>C2</t>
  </si>
  <si>
    <t>C3</t>
  </si>
  <si>
    <t>C4</t>
  </si>
  <si>
    <t>C5</t>
  </si>
  <si>
    <t>C6</t>
  </si>
  <si>
    <t>C7</t>
  </si>
  <si>
    <t>C8</t>
  </si>
  <si>
    <t>C9</t>
  </si>
  <si>
    <t>C11</t>
  </si>
  <si>
    <t>C13</t>
  </si>
  <si>
    <t>C14</t>
  </si>
  <si>
    <t>C15</t>
  </si>
  <si>
    <t>Perizinan Perusahaan Baru Subholding IAS</t>
  </si>
  <si>
    <t>Legalitas perizinan dalam menjalankan operasional perusahaan baru</t>
  </si>
  <si>
    <t>Potensi Kekosongan Perizinan dalam Pengoperasian bisnis yang telah berjalan</t>
  </si>
  <si>
    <t>Hukum dan Kepatuhan</t>
  </si>
  <si>
    <t>Kepatuhan</t>
  </si>
  <si>
    <t>Pengurusan legalitas yang terlambat</t>
  </si>
  <si>
    <t>Peluang kehiilangan pendapatan Maksimal 21 hari keterlambatan perizinan</t>
  </si>
  <si>
    <t xml:space="preserve">Perusahaan baru tidak dapat menjalankan aktifitas operasional,karena perizinan belum selesai </t>
  </si>
  <si>
    <t>D</t>
  </si>
  <si>
    <t>emerging</t>
  </si>
  <si>
    <t>Pengurusan Perizinan Ke Kementrian</t>
  </si>
  <si>
    <t>E4</t>
  </si>
  <si>
    <t>1. Project Management Office
2. Project Manager</t>
  </si>
  <si>
    <t>1. Perizinan Perusahaan Baru
2.  Legalitas perizinan masa transisi</t>
  </si>
  <si>
    <t>Juli 2023</t>
  </si>
  <si>
    <t>Sep 2023</t>
  </si>
  <si>
    <t>Kelancaran Operasional Perusahaan</t>
  </si>
  <si>
    <t>Kegiatan Kerjasama dan Perjanjian dengan pihak lain atas nama perusahaan asal dan masih berlangsung</t>
  </si>
  <si>
    <t>Proses Pengalihan Kerjasama dan Perjanjian yang masih berlangsung</t>
  </si>
  <si>
    <t>Kelemahan Perikatan Kontraktual</t>
  </si>
  <si>
    <t>Jangka waktu perjanjian/kerjasama yang masih berlangsung</t>
  </si>
  <si>
    <t>Estimasi Pendapatan Eliminasi Juli-Des Rp. 253.6M</t>
  </si>
  <si>
    <t>Kewajiban proses penerimaan maupun pembayaran keuangan kepada pihak yang bekerjasama</t>
  </si>
  <si>
    <t>Penggunaan Perjanjian kerjasama eksisting</t>
  </si>
  <si>
    <t>1. Memberikan informasi kepada para pihak yang melakukan kerjasama dan perjanjian atas perubahan Entitas perusahaan baru
2. Memperbaiki dokumentasi legalitas agar tidak ada tuntutan hukum atas tidak dilakukannya perjanjian
3. melakukan adendum untuk nilai perjanjian yang berpengaruh signifikan pada perusahaan</t>
  </si>
  <si>
    <t>1.  Pemberian Informasi
2.  Tata kelola dokumen kerjasama&amp; perjanjian
3.  Adendum Perjanjian/Kerjasama</t>
  </si>
  <si>
    <t>Desember 2023</t>
  </si>
  <si>
    <t>Integrasi Layanan Penerbangan dan Cargo</t>
  </si>
  <si>
    <t>Operasi Layanan Penerbangan dan Cargo</t>
  </si>
  <si>
    <t>Persepsi IAS yang terintegrasi sebagai "price maker" dan monopoli pasar</t>
  </si>
  <si>
    <t>Strategis</t>
  </si>
  <si>
    <t>Merger &amp; Acquisition (M&amp;A) dan aliansi staretgis</t>
  </si>
  <si>
    <t>Laporan ke PKPU atas dugaan monopoli pasar</t>
  </si>
  <si>
    <t>Sesuai Pasal 12 PP 44/2021 paling banyak sebesar 50% keuntungan bersih selama kurun waktu terjadinya pelanggaran monopoli</t>
  </si>
  <si>
    <t>1. Dampak hukum kegiatan Monopoli Pasar
2. Masuknya pesaing dalam layanan penerbangan dan cargo</t>
  </si>
  <si>
    <t>E</t>
  </si>
  <si>
    <t>Penyusunan Kajian Risiko</t>
  </si>
  <si>
    <t>E3</t>
  </si>
  <si>
    <t>1. informasi secara berjenjang kepada Stakeholder layanan penerbangan dan cargo
2. Komunikasi kepada KPPU
3. Praktek layanan yang governance</t>
  </si>
  <si>
    <t>Tata kelola dan bisnis proses perusahaan Subholding</t>
  </si>
  <si>
    <t>Perubahan Model bisnis dari saat ini yang Mixed antar anak perusahaan menjadi terintegrasi di Subholding</t>
  </si>
  <si>
    <t>Disrupsi Bisnis</t>
  </si>
  <si>
    <t>1.  Perubahan Perusahaan setelah menjadi Sub Holding
2. Perubahan bisnis proses setelah menjadi Sub Holding
3. Kompleksitas permasalahan setelah menjadi subholding</t>
  </si>
  <si>
    <t>Deviasi ketidak tercapaian RKAP lebih dari 15%</t>
  </si>
  <si>
    <t>1. Belum adanya proses bisnis setelah menjadi Subholding
2. Penambahan kompleksitas setelah menjadi subholding
3. Tidak ada pengalaman pengelolaan Sobholding</t>
  </si>
  <si>
    <t>Melaksanaakn proses bisnis eksisting</t>
  </si>
  <si>
    <t>1.  Pedoman tatakelola Subholding
2. Penyelarasan bisnis Subholding dan Anggota Holding
3.  Proses bisnis sebagai Subholding</t>
  </si>
  <si>
    <t>Aktifitas operasional layanan penerbangan dan cargo setelah menjadi Sub Holding</t>
  </si>
  <si>
    <t>Disrupsi Operasional saat perubahan proses bisnis di awal transisi merger sub holding</t>
  </si>
  <si>
    <t>Operasional</t>
  </si>
  <si>
    <t>Disrupsi Proses Bisnis</t>
  </si>
  <si>
    <t>Perubahan pelaksana operasional setelah menjadi sub holding</t>
  </si>
  <si>
    <t>- Ketidak tercapaian Target Pendapatan bulanan lebih dari 15 %
- Kehilangan 3 konsumen besar bagi pendapatan</t>
  </si>
  <si>
    <t>1. Ketidak jelasan pelaksanaa operasi layanan diawal masa transisi
2.  Miss komunikasi dengan customer
3. layanan tidak sesuai dengan SLA
4. Complain customer</t>
  </si>
  <si>
    <t>D5</t>
  </si>
  <si>
    <t>1. Pembentuka POKJA Transisi (diluar business as usual untuk fokus melakukan perubahan dan mengawal proses transisi proses bisnis diawal masa penggabungan Perusahaan dapat berjalan dengan selaras
2. Melakukan evaluasi secara berkala untuk memastikan pencapaian transisi proses bisnis dan meminimalisir disrupsibisnis terhadap bussiness as usual3.  Pengembangan organisasi khusus selama masa transisi untuk memastikan proses penggabungan dapat berjalan dengan selaras
4. Perpindahan key personel dan transfer knowledge dalam layanan operasi
5. Membuat tim transisi jika ada perubahan pelaksanan operasi layanan penerbangan dan cargo
6.  Kejelasan serahterima tanggung jawab operasi layanan Penerbangan dan Cargo</t>
  </si>
  <si>
    <t>1. Pembentukan Tim Transisi
2.  Berita acara serah terima pelaksanaan layanan Operasi
3.  Mutasi key personel dan transfer knowledge</t>
  </si>
  <si>
    <t>Sinergi Antara Subholding dan Anggota Holding</t>
  </si>
  <si>
    <t>Penciptaan dan peningkatan nilai yang belum terbentuk karena kurangnya sinergi dan masih terdapat silo silo dalam Anggota Holding</t>
  </si>
  <si>
    <t>Pengelolaan, Pengembangan dan Pengembalian Aset</t>
  </si>
  <si>
    <t>Belum ada pedoman tatakelola antara Subholding dan anggota holding</t>
  </si>
  <si>
    <t xml:space="preserve">1. Tata kelola Subholding yang tidak maksimal
2. Kinerja Perusahaan yang belum Optimal
3. tidak berjalannya sinergi antara subholding dan Anggota Holding </t>
  </si>
  <si>
    <t>Penggunaan Prosedur masing masing perusahaan</t>
  </si>
  <si>
    <t>1. Pedoman tatakelola Subholding
2. Penyelarasan bisnis Subholding dan Anggota Holding
3. Proses bisnis sebagai Subholding</t>
  </si>
  <si>
    <t>Sistem Layanan TI yang terintegrasi</t>
  </si>
  <si>
    <t>Penggunaan Layanan TI dalam menunjang Operasi dan layanan Subholding</t>
  </si>
  <si>
    <t>Disrupsi Teknologi Informasi saat dilakukan integrasi Sistem</t>
  </si>
  <si>
    <t>Teknologi Informasi</t>
  </si>
  <si>
    <t>Infrastruktur, Sistem, &amp; Data</t>
  </si>
  <si>
    <t>Perbedaan Platform dasar Sistem Teknologi Informasi di masing masing Perusahaan sebelum pembentukan Subholding</t>
  </si>
  <si>
    <t>- Sisa NPV  atas biaya investasi TI yang tidak dapat diimplementasikan</t>
  </si>
  <si>
    <t>1. Sistem TI tidak dapat diimplementasikan
2. Gagalnya sinkronasi platform TI yang terintegrasi</t>
  </si>
  <si>
    <t>Penggunaan sistem pencatatan keuangan dari APK</t>
  </si>
  <si>
    <t>1. Pembentukan Tim Teknis TI antar Perusahaan
- Penyelerasan antara pendekatan bisnis dan integrasi TI
2. Pemahaman yang baik atas detil TI dengan membagi kegutuhan integrasi TI kedalam beberapa fase pengintegrasian
3. Mengidentifikasi waktu &amp; langkah kritikal penggabungan platform TI
4. Penyusunan Master Plan TI yang terintegrasi antara Subholding dan Anggota Holding
5. Pelaksanaan Pengintegrasikan Platform oleh Pihak Konsultan IT
- Pembentukan Tim Teknis TI antar Perusahaan
6. Penyelerasan antara pendekatan bisnis dan integrasi TI
7. Pemahaman yang baik atas detil TI dengan membagi kegutuhan integrasi TI kedalam beberapa fase pengintegrasian
8.  Mengidentifikasi waktu &amp; langkah kritikal penggabungan platform TI
- Penyusunan Master Plan TI yang terintegrasi antara Subholding dan Anggota Holding
- Pelaksanaan Pengintegrasikan Platform oleh Pihak Konsultan IT</t>
  </si>
  <si>
    <t>1.  Tim Teknis Pokja TI
2.  Master Plan TI terintegrasi 
3.  Program pnyelarasan sistem TI</t>
  </si>
  <si>
    <t>Operasi Layanan TI paska menjadi Subholding</t>
  </si>
  <si>
    <t>Rendahnya tingkat implementasi integrasi sistem baru setelah Menjadi Sub holding</t>
  </si>
  <si>
    <t>1. Tingkat Pemahaman karyawan dalam Sistem TI dalam Perusahaan Subholding
2. Perubahan sistem TI dalam layanan operasional di customer</t>
  </si>
  <si>
    <t>- Peluang kehiilangan pendapatan Maksimal 21 hari karena keterlambatan implementasi sistem
- Biaya Pelatihan dan familirisasi sistem kepada pekerja yang menangani layanan</t>
  </si>
  <si>
    <t>1. Karyawan dari Perusahaan asal belum familiar dengan sistem TI yang terintegrasi di Subholding
2. Adanya perubahan layanan IT operasional membingungkan customer</t>
  </si>
  <si>
    <t xml:space="preserve">Analisa Sistem IP sebagai mediasi pengintegrasian IT </t>
  </si>
  <si>
    <t>D3</t>
  </si>
  <si>
    <t>1. Melibatkan pengguna utama sejak awal dan memastikan UAT IT yang komprehensif
2. Melakukan pelatihan tersetruktur kepada seluruh lapisan karyawan/pengguna sistem TI
3. Melakukan evaluasi tingkat kepemahaman karyawan dalam penerimaan integrasi Sistem TI
4.  Membangun sistem TI layanan operasional yang mudah dipahami oleh customer</t>
  </si>
  <si>
    <t>1.  Dokumen UAT Sistem IT
2.  Pelatihan pada karyawan
3.  Evaluasi pemahaman karyawan dan customer</t>
  </si>
  <si>
    <t>Laporan Keuangan yang tepat waktu</t>
  </si>
  <si>
    <t>Penyusunan laporan keuangan Subholding dan Anggota holding</t>
  </si>
  <si>
    <t>Entitas hasil penggabungan tidakdapat menyiapkan laporan keuangan paska penggabungan secara akurat dan tepat waktu</t>
  </si>
  <si>
    <t>Keuangan</t>
  </si>
  <si>
    <t>Integritas Proses Pelaporan Keuangan</t>
  </si>
  <si>
    <t>1. Adanya Konsolidasi Laporan keuangan
2. Perbedaan sistem TI Keuangan</t>
  </si>
  <si>
    <t>- Teguran Keterlambatan dari Holding
- Mundurnya waktu pelaporan keuangan terkonsolidasi Holding kepada Pemegang Saham lebih dari 1 bulan</t>
  </si>
  <si>
    <t>1. Keterlambatan Laporan Keuangan
2. Laporan Konsolidasi yang tidak tersinkronisasi</t>
  </si>
  <si>
    <t>Penggunaan sistem Keuangan APK</t>
  </si>
  <si>
    <t>1. Penyelarasan kebijakan akuntansi,Standarisasi proses pelaporan keuangan dan template pelaporan keuangan konsolidasi Antara Holding dan Anggota Holding
2. membentuk Cost of Account Group yang akan dipakai untuk kebutuhan konsolidasi dan mapping ke COA Group
3. Menggunakan sistem Keuangan yang sama dengan Holding Injourney</t>
  </si>
  <si>
    <t>1. Penyusunan pedoman kebijakan akuntansi dan pelaporan keuangan
2. Cost of Account yang telah dikonsolidasikan
3. Kesamaan platform pencatatan Keuangan</t>
  </si>
  <si>
    <t>Laporan Keuangan yang akurat</t>
  </si>
  <si>
    <t>Pencatatan Aset dan Neraca keuangan konsolidasi</t>
  </si>
  <si>
    <t>Kekurangan dan kesalahan dalam pencatatan Aset dan Neraca Keuangan antar Perusahaan saat Penggabungan laporan keuangan</t>
  </si>
  <si>
    <t>1. Kurang akuratnya pencatatan aset
2. Proses sinkronisasi yang tidak optimal</t>
  </si>
  <si>
    <t>7 % dari market velue penggabungan aset</t>
  </si>
  <si>
    <t>Perbedaan aset terkonsolidasi dan aset di masing masing Perusahaan Anggota Holding</t>
  </si>
  <si>
    <t>Penunjukan KJPP untuk validasi nilai aset</t>
  </si>
  <si>
    <t>D4</t>
  </si>
  <si>
    <t>1. Membentuk Tim Pokja Pencatatan Aset dan Neraca Keuangan
2. Melakukan pencocokan dan penelitian data aset dan neraca keuangan antara Holding dan Anggota Holding
3. Melaksanakan audit keuangan internal dan eksternal</t>
  </si>
  <si>
    <t>1.  Tim Pokja Keuangan bersama
2.  Hasil audit KAP sebelum Merger dan setelah Merger</t>
  </si>
  <si>
    <t>Pencatatan Nilai buku  konsolidasi</t>
  </si>
  <si>
    <t>Permohonan Penggunaan nilai buku penggabungan tidak dapat diselesaikan sesuai jangka waktu yang ditentukan</t>
  </si>
  <si>
    <t>Pajak</t>
  </si>
  <si>
    <t>Konsolidasi pajak pada tiap tiap entitas Perusahaan saat pembentukan Subholding</t>
  </si>
  <si>
    <t xml:space="preserve"> Konsolidasi Pajak dari tiap tiap entitas Perusahaan</t>
  </si>
  <si>
    <t>Pembayaran pajak atas masing masing entitas</t>
  </si>
  <si>
    <t>1.  Memastikan semua legal dokumen menuliskan tanggal efektif yang sama termasuk dalam keputusan dari Kementrian Hukum dan HAM
2. Melakukan audit keuangan eksternal yang independent untuk menyelesaikan laporan keuangan Pre dan Post Penggabungan sebelum batas waktu penyampaian permohonan
3.  Menyelesaiakan seluruh kewajiban perpajakan sampai dengan tanggal cut off, seperti tunggakan pajak ,SPT yang dilaporkan dan surat keterangan fiskal jika diperlukan</t>
  </si>
  <si>
    <t>1. Laporan Audit keuangan dari KAP  sebelum merger dan setelah Merger
2. Pengumpulan dokumen legalitas perpajakan</t>
  </si>
  <si>
    <t>Pembayaran Deviden Pada Pemegang Saham</t>
  </si>
  <si>
    <t>Keputusan Pemegang Saham pada perusahaan Asal tentang Devident yang dibagikan</t>
  </si>
  <si>
    <t>Divident Payment Ratio yang meningkat cukup besar</t>
  </si>
  <si>
    <t>Struktur Pendanaan Jangka Pendek</t>
  </si>
  <si>
    <t>Kewajiban Pembayaran saham kepada Pemegang Saham entitas asal sebelum Merger</t>
  </si>
  <si>
    <t xml:space="preserve">Estimasi Jumlah Beban Usaha Juli-Des Rp.394.2 M 
</t>
  </si>
  <si>
    <t>Pembagian Saham akan mempengaruhi modal Perusahaan dalam proses Merger</t>
  </si>
  <si>
    <t>pencadangan deviden laba perusahaan</t>
  </si>
  <si>
    <t>1. Memberikan masukan dalam Keputusan RUPS tentang Devident Payment mempertimbangkan kecukupan modal Anggota Holding dan Piutang Pemegang Saham sebelumnya di anggota Holding
2. Holding (Injourney) akan mengatur payout sesuai kebutuhan pertumbuhan masing masing Anggota Holding, sehingga tidak mempengaruhi Modal saat menjadi SubHolding</t>
  </si>
  <si>
    <t>1.  Keputusan RUPS tentang Deviden yang dibagikan
2.  Arahan Holding Injourney kepada Pemegang Saham perusahaan yang akan menjadi Subholding</t>
  </si>
  <si>
    <t>Peningkatan Modal Paska Merger</t>
  </si>
  <si>
    <t>Potensi penurunan ketersediaan dana setelah menjadi satu kelompok keuangan dan perubahan Convenant, paska Merger</t>
  </si>
  <si>
    <t>Struktur Pendanaan Jangka Panjang dan Covenant</t>
  </si>
  <si>
    <t>1. Kebutuhan Pembayaran yang besar Paska menjadi Subholding
2. Pembayaran Covenant atas perjanjian yang dilakukan di Perusahaan Asal</t>
  </si>
  <si>
    <t>Casflow Perusahaan kurang dari 1 bulan</t>
  </si>
  <si>
    <t>1. Mempengaruhi Cashflow Perusahaan
2. Tingkat Kesehatan Perusahaan paska Merger</t>
  </si>
  <si>
    <t>Pencatat masing masing entitas perusahaan</t>
  </si>
  <si>
    <t>1. Membentuk Tim untuk mengawal transisi fungsi Keuangan dan Akuntansi di awal pembentukan Holding
2.  Penentuan Kontrak manajemen,Struktur Organisasi,Uraian Jabatan fungsi Keuangan dan Akuntansi sesuai kebutuhan bisnis dan operasi Holding dan Anggota Holding
3. Menggunakan alternatif sumber pendanaan baru dan atau membangun kemitraan strategis untuk mengoptimalkan kebutuhan pendanaan.
4. PEngawasan ketat terhadap penggunaan dana yang bersumber dari eksternal PErusahaan (misalkan Kreditur)
5.  Pengaturan penggunaan arus kas secara tepat sesuai dengan skala prioritas pemenuhan kewajiban kepada kreditur
6. Membuat notifikasi awal dan melakukan proses negosiasi penyesuaian convenant dengan kreditur
7. Melakukan Audit Eksternal Sebelum dan Setelah Merger</t>
  </si>
  <si>
    <t>1. Tim Keuangan masa transisi di Subholding
2. Monitoring Penggunaan biaya
3.  Laporan Auditor Eksternal</t>
  </si>
  <si>
    <t>Pengelolaan Investasi Terintegrasi di Holding</t>
  </si>
  <si>
    <t>Investasi Subholding dan Anggota Holding</t>
  </si>
  <si>
    <t>Perbedaan kebijakan investasi dan pengelolaan keuangan yang diterapkan masing masing entitas perusahaan</t>
  </si>
  <si>
    <t>Struktur Pendanaan Jangka Panjang</t>
  </si>
  <si>
    <t>1. Perencanaan Investasi sebelum Perusahaan Merger
2. Kebijakan Investasi masing masing Perusahaan</t>
  </si>
  <si>
    <t>Keterlambatan Investasi lebih dari 3 bulan</t>
  </si>
  <si>
    <t>Gagalnya Proses Investasi</t>
  </si>
  <si>
    <t>1. Menyelaraskan Pedoman kebijakan modal kerja / Investasi yang disesuaikan dengan bisnis operasi Subholding dan Anggota Holding
2. Membuat Tim Khusus/Komite Investasi untuk mengintegrasikan penyerapan Investasi dari Subholding kepada Anggota Holding</t>
  </si>
  <si>
    <t>1. Penyusunan Kebijakan Investasi
2.  Tim/Komite Investasi Subholding dan Anggota Holding</t>
  </si>
  <si>
    <t>Rencana Proyek strategis Perusahaan sebelum Merger</t>
  </si>
  <si>
    <t>Pelaksanaan Proyek strategis Perusahaan Anggota Holding</t>
  </si>
  <si>
    <t>Perbedaan kebutuhan belanja modal tiap entitas perusahaan dan pemilihan proyek strategis yang tidak tepat</t>
  </si>
  <si>
    <t>1. Perencanaan Proyek strategis sebelum Perusahaan Merger
2. Kebijakan Pelaksanaan Proyek Strategisi masing masing Perusahaan</t>
  </si>
  <si>
    <t>1. Tidak berjalannya Proyek Strategis 
2. Berkurangnya Pendapatan Subholding</t>
  </si>
  <si>
    <t>1. Menyelaraskan pedoman belanja modal yang disesuaikan dengan proses bisnis dan Operasi Subholding dan Anggota Holding
2. Menggunakan skala prioritas belanja modal yang akan dibiayai dengan mempertimbangkan antara lain imbal hasil, risiko dan nilai strategis proyek yang akan dibiayai Holding dan Anggota Holding</t>
  </si>
  <si>
    <t>1.  Kebijakan pedoman belanja modal
2. Reviu nilai proyek stratagis</t>
  </si>
  <si>
    <t>Pembentukan Budaya Perusahaan</t>
  </si>
  <si>
    <t>Pengeolaan SDM Pasca Merger</t>
  </si>
  <si>
    <t>Benturan budaya,legacy dan resistensi atau rendahnya tingkat penerimaan terhadap budaya baru di Perusahaan IAS</t>
  </si>
  <si>
    <t>Organisasi &amp; SDM</t>
  </si>
  <si>
    <t>Relasi dengan pekerja/karyawan</t>
  </si>
  <si>
    <t>1. Perbedaan budaya masing masing perusahaan
2. Kurangnya komunikasi dan pemberian informasi kepada karyawan
3. Kurangnya keterlibatan karyawan dalam proses merger</t>
  </si>
  <si>
    <t>Deviasi ketidak tercapaian Kinerja perorang RKAP lebih dari 15%</t>
  </si>
  <si>
    <t>1. Rendahnya kinerja organisasi paska merger
2. adanya konflik antara pekerja dan manajemen</t>
  </si>
  <si>
    <t>Sosialisasi core velue Akhlak</t>
  </si>
  <si>
    <t>1. Penerapan Nilai budaya Akhlak sebagai penerapan budaya di Holding dan Anggota Holding
2. Meningkatkan komunikasi dan melakukan pemenuhan kebutuhan dan harapan karyawan dalam proses pembentukan subholding
3. Membuat program change agent budaya Perusahaan
4. Melakukan rebranding dan meruntuhkan identitas lama den membangun identitas baru sebagai subholding IAS
5. Melakukan reviu secara berkala dan mengukur tingkat keberhasilan internalisasi program budaya Perusahaan</t>
  </si>
  <si>
    <t>1. Peningkatan nilai budaya Akhlak
2.  Komunikasi dan pemberian informasi kepada karyawan
3. elaksanaan Program Change Agent
4. Penyusunan rebranding Entitas Subholding
5. hasil kajian dan survey karyawan</t>
  </si>
  <si>
    <t>Pemenuhan Struktur Organisasi Entitas Baru Pasca Merger</t>
  </si>
  <si>
    <t>Perubahan Struktur Organisasi meningkatkan Persaingan antar karyawan</t>
  </si>
  <si>
    <t>Struktur Tenaga Kerja</t>
  </si>
  <si>
    <t>1. Kebutuhan Struktur Organisasi pada entitas Subholding
2. Keterbatasan kebutuhan Struktur Organisasi
3. Keterbatasan standar kompetensi Karyawan</t>
  </si>
  <si>
    <t>1. Persaingan pada Struktur Organisasi pada BOD-1 dan BOD-2 di Entitas Subholding
2. Struktur Organisasi yang tidak efisien</t>
  </si>
  <si>
    <t>Assessment pekerja masing masing entitas</t>
  </si>
  <si>
    <t>1.  Penyusunan standar kompetensi pada setiap struktur Organisasi
2. Melakukan pelaksanaan Assessment secara transparan pada proses penempatan posisi, sehingga berlaku adil bagi Karyawan
3. Menyusun program peningkatan kompetensi karyawan
- Menyusun Manajemen Karier bagi karyawan.
4.  Melaksanakan fungsi single service SDM untuk Subholding dan Anggota Holding daslam jangka panjang</t>
  </si>
  <si>
    <t>1.  Struktur Organisasi yang dilengkapi persyaratan Kompetensi
2.  Assessment yang transparan dan adil
3.  Program pengembangan SDM
4. Roadmap SDM jangka Panjang</t>
  </si>
  <si>
    <t>Manajemen Kinerja dan Manajemen Talenta Perusahaan</t>
  </si>
  <si>
    <t>Program Manajemen Kinerja,Pengembangan Kompetensi dan Pelaksanaan Talent Manajemen yang terhambat</t>
  </si>
  <si>
    <t>Ketersediaan Tenaga Terampil</t>
  </si>
  <si>
    <t>1. Keterbatasan data SDM
2. Perbedaan pemenuhan standar kompetensi SDM di Perusahaan Asal
3. Keterbatasan pengembangan kompetensi dan karier pad Karyawan</t>
  </si>
  <si>
    <t>1. Terhambatnya pemenuhan kompetensi Karyawan
2. Kinerja Karyawan yang rendah
3. Tidak termonitornya Karyawan yang Potensial
4. Naiknya Turn Over Karyawan</t>
  </si>
  <si>
    <t>Pelaksanaan program pelatihan SDM di masing masing entitas</t>
  </si>
  <si>
    <t xml:space="preserve">1. Pengintegrasian data SDM dari masing masing Perusahaan
2. Menyusun program peningkatan kompetensi karyawan
3. Menyusun manajemen Karier bagi karyawan.
4. Melaksanakan fungsi single service SDM untuk Holding dan Anggota Holding
</t>
  </si>
  <si>
    <t>1.  Terintegrasi Data SDM 
2.  Program pengembangan kompetensi   
3. Program manajemen karier
4.  Roadmap SDM Jangka Panjang</t>
  </si>
  <si>
    <t xml:space="preserve">Pemerolehan pekerjaan secara langsung (PL) </t>
  </si>
  <si>
    <t xml:space="preserve">Pengadaan barang dan jasa </t>
  </si>
  <si>
    <t xml:space="preserve">SK Sinergi Pengadaan Barang dan jasa antara induk &amp; anak Usaha tidak berlaku </t>
  </si>
  <si>
    <t>C3 M&amp;A dan Aliansi,Strategis</t>
  </si>
  <si>
    <t>Terjadinya perubahan struktur kepemilikan saham dari AP II ke IAS (APK &amp; APLOG)</t>
  </si>
  <si>
    <t xml:space="preserve">1. Terjadinya penurunan pendapatan Eliminasi dan Captive Market dari induk usaha 
2. Pemutusan hubungan kerja sehubungan tidak diperpanjangnya kontrak pekerjaan dari induk </t>
  </si>
  <si>
    <t>Adanya Peraturan direksi nomor: PD.06.02/08/2021/0050 tentang pedoman pengadaan barang dan jasa di PT Angkasa Pura II</t>
  </si>
  <si>
    <t xml:space="preserve">Pekerjaan dapat dilakukan penunjukan langsung dengan dasar SK sinergi pengadaan barang dan jasa yang dikeluarkan in journey untuk member dan cucu perusahaan </t>
  </si>
  <si>
    <t xml:space="preserve">Pengelolaan likuiditas keuangan perusahaan </t>
  </si>
  <si>
    <t xml:space="preserve">Pengelolaan cash management </t>
  </si>
  <si>
    <t>Likuiditas perusahaan terjadi defisit pada masa transisi proses merger</t>
  </si>
  <si>
    <t xml:space="preserve">Keuangan </t>
  </si>
  <si>
    <t>H2 Struktur Pendanaan Jangka Pendek</t>
  </si>
  <si>
    <t xml:space="preserve">Penarikan deviden sebesar laba tahun berjalan dan laba ditahan oleh pemegang saham tanpa diimbangi dengan pembayaran piutang </t>
  </si>
  <si>
    <t xml:space="preserve">1. Terjadinya kegagalan operasional karena tidak dapat membayarkan gaji pegawai dan biaya pendukung operasional 
2. Terdapat tuntutan dari pihak ke-3 diakrenakan tidak dapat membayarkan hutang sesuai kontrak kerja yang telah disepakati </t>
  </si>
  <si>
    <t>Bersurat kepada induk perusahaan perihal usulan penggunaan laba bersih perseroan tahun buku (2022APS/BOD/SKR/V/2023/335.335.3)</t>
  </si>
  <si>
    <t>E5</t>
  </si>
  <si>
    <t>1. Melakukan internal funding (pendanaan bridging loan/sharehorder loan)
2. Melakukan eksternal funding  (Lembaga keuangan dan perbankan)
3. Mengajukan permhonan pembayaran deviden secara bertahap sesuai kemampuan cashflow perusahaan 
4. Percepatan penagihan
5. Melakukan pembiayaan proyek dengan skema kerjasama melalui mitra (JO/JV/KSO)</t>
  </si>
  <si>
    <t xml:space="preserve">1. Mendapatkan pendanaan dari induk usaha untuk capital working dan capital investment dengan jangka waktu tidak lebih dari 1 tahun 
2. Mendapatkan pendanaan dari pihak luar untuk capital working dan capital investment
3. Melakukan pembayaran sesuai dengan kekuatan internal cashflow dari penerimaan pelanggan 
4. Invoice dapat ditagihkan ke 
lebih cepat jadi Term of payment yang terdapat dalam kontrak kerja 
5. Capital working dan investment dapat dishare dengan mitra kerja </t>
  </si>
  <si>
    <t xml:space="preserve">Pengelolaan alat produksi </t>
  </si>
  <si>
    <t xml:space="preserve">Komersialisasi untuk aset-aset yang tidak produktif </t>
  </si>
  <si>
    <t xml:space="preserve">Perusahaan kehilangan aset produksi untuk komersialisasi </t>
  </si>
  <si>
    <t>D6 Pengelolaan, pengembangan, pengembalian aset</t>
  </si>
  <si>
    <t>Adanya permintaan penarikan dari asset pengelola bandara, terkait dengan penataan kembali Asset sehubungan Pembentukan Kluster Layanan Penerbangan dan Kargo</t>
  </si>
  <si>
    <t xml:space="preserve">Kehilangan Pendapatan APS Passenger Service Sebesar RP. 88,2M dan APS Retail Sebesar RP 28,3M. Total potensi kehilangan sebesar RP. 116 M. </t>
  </si>
  <si>
    <t>1. Hilangnya pendapatan dari Passanger Service &amp; Retail (Potofolio IASH}
2. Terjadinya penyesuaian tenaga kerja, sehubungan tidak diperpanjangnya kontrak sewa pinjam alat produksi</t>
  </si>
  <si>
    <t xml:space="preserve">Bersurat kepada induk perusahaan perihal tanggapan atas penataan aset PT Angkasa Pura II dalam rangka pembentukan kluster layanan penerbangan dan kargo (APS/BOD/SKR/VII/2023/412) </t>
  </si>
  <si>
    <t xml:space="preserve">Permohonan kebijakan untuk tetap dapat mengelola alat produksi secara komersial </t>
  </si>
  <si>
    <t>Mendapatkan titik alat produksi yang existing dan penambahan titik komersial untuk dikelola member injourney dan cucu usaha</t>
  </si>
  <si>
    <t xml:space="preserve">Pengendalian beban sewa ruang kantor </t>
  </si>
  <si>
    <t xml:space="preserve">Peningkatan beban usaha </t>
  </si>
  <si>
    <t>H4 Integritas Proses Pelaporan Keuangan</t>
  </si>
  <si>
    <t xml:space="preserve">Adanya kebijakan pemberlakuan beban sewa ruang kantor </t>
  </si>
  <si>
    <t xml:space="preserve">Adanya biaya sewa sebesar 4,6 M </t>
  </si>
  <si>
    <t xml:space="preserve">Terjadinya penuruhan nett profit </t>
  </si>
  <si>
    <t xml:space="preserve">Bersurat kepada induk Perihal permohonan perpanjangan perikatan kerjasama pinjam ruang perkantoran dan service oleh PT Angkasa Pura SolusiAPS/BOD/SKR/VI/2023/369.1 </t>
  </si>
  <si>
    <t xml:space="preserve">1. Memperoleh keringanan biaya sewa kantor 
2. Perusahaan memiliki asset  </t>
  </si>
  <si>
    <t xml:space="preserve">Penilaian perusahaan oleh KJPP ojective dan akuntabel </t>
  </si>
  <si>
    <t>Proses penilaian entitas yang dilakukan oleh KJPP terhadap seluruh aspek perusahaan mencakup: entitas bisnis, surat berharga, hak dan kewajiban perusahaan, aset, dll.</t>
  </si>
  <si>
    <t xml:space="preserve">Entitas perusahaan dinilai rendah di bawah pasar </t>
  </si>
  <si>
    <t>H6 Kerugian Tak Terasuransi</t>
  </si>
  <si>
    <t xml:space="preserve">Konsultan KJPP melakukan penilaian terhadap aset perusahaan secara tidak wajar </t>
  </si>
  <si>
    <t>7 % dari market velue peenggabungan aset</t>
  </si>
  <si>
    <t xml:space="preserve">Entitas perusahaan tidak mempunyai posisi tawar (bargaining power) sehingga hanya menjadi follower dari perusahaan yang dinilai baik (valuable) </t>
  </si>
  <si>
    <t>Bekordinasi dengan konsultan Pembentukan subcluster Layanan Penerbangan dan Kargo</t>
  </si>
  <si>
    <t xml:space="preserve">Entitas dinilai wajar, objective dan akuntable </t>
  </si>
  <si>
    <t>Agustus 2023</t>
  </si>
  <si>
    <t xml:space="preserve">Organizational resilience </t>
  </si>
  <si>
    <t xml:space="preserve">Membangun ketahanan organisasi dari faktor--faktor eksternal yang dinamis yang mempengaruhi kelangsungan bisnis </t>
  </si>
  <si>
    <t xml:space="preserve">Entitas terancam tidak dapat memasuki pasar sasaran </t>
  </si>
  <si>
    <t xml:space="preserve">A1 Kegagalan Pasar </t>
  </si>
  <si>
    <t xml:space="preserve">Sebagai entitas baru yang masuk pada pasar sasaran existing tidak mampu bersaing dengan perusahaan sejenis sebagai pemain pada bidangnya </t>
  </si>
  <si>
    <t>Deviasi ketidak tercapaian Target  RKAP lebih dari 15%</t>
  </si>
  <si>
    <t>Tidak tercapainya target keberlangsungan bisnis yang didalamnya termasuk target pencapaian pendapatan</t>
  </si>
  <si>
    <t>Pemberitahuan di Media masa rencana perubahan entitas perusahaan</t>
  </si>
  <si>
    <r>
      <t xml:space="preserve">1. Melakukan </t>
    </r>
    <r>
      <rPr>
        <i/>
        <sz val="11"/>
        <color theme="1"/>
        <rFont val="Calibri"/>
        <family val="2"/>
        <scheme val="minor"/>
      </rPr>
      <t xml:space="preserve">re-branding </t>
    </r>
    <r>
      <rPr>
        <sz val="11"/>
        <color theme="1"/>
        <rFont val="Calibri"/>
        <family val="2"/>
        <scheme val="minor"/>
      </rPr>
      <t xml:space="preserve">entitas baru sehingga dapat dikenal oleh pasar 
2. Membangun portofolio bisnis yang kuat dan mempunyai nilai bagi pelanggan 
3. Membangun internal SDM yang kuat dalam mendukung proses bisnis 
4. Melakukan transformasi digital untuk memperkuat ketersediaan data yang akurat dan cepat dalam proses pengambilan keputusan strategis </t>
    </r>
  </si>
  <si>
    <t xml:space="preserve">Perusahaan sebagai pendatang baru mampu bersaing dengan perusahaan existing </t>
  </si>
  <si>
    <t xml:space="preserve">Hak Kekayaan Intelektual </t>
  </si>
  <si>
    <t xml:space="preserve">Mempertahankan kekayaan intelektual entitas yang selama ini telah dibangun/dimiliki </t>
  </si>
  <si>
    <t xml:space="preserve">Hilangnya kekayaan intelektual yang sudah terdaftar dan dimiliki perusahaan </t>
  </si>
  <si>
    <t>Reputasi dan Keberlangsungan</t>
  </si>
  <si>
    <t>F2 Reputasi Ekuitas Merek</t>
  </si>
  <si>
    <t xml:space="preserve">Terjadinya peleburan entitas dan bisnisnya </t>
  </si>
  <si>
    <t>- Sisa NPV  atas biaya pranding perusahaan/ Corporate Comunication</t>
  </si>
  <si>
    <t xml:space="preserve">Entitas kehilangan brand yang selama ini dibangun d </t>
  </si>
  <si>
    <t xml:space="preserve">Entitas kembali mempunyai kekayaan intelektual yang dapat digunakan untuk pemasaran produk </t>
  </si>
  <si>
    <t xml:space="preserve">Rantai Pasokan (Supply chain Management) </t>
  </si>
  <si>
    <t>Pengelolaan rantai pasok (supply chain management)</t>
  </si>
  <si>
    <t xml:space="preserve">Kehilangan mitra/pemasok yang selama ini bekerjasama </t>
  </si>
  <si>
    <t>D2. Disrupsi Rantai Pasok</t>
  </si>
  <si>
    <t xml:space="preserve">Kurangnya kepercayaan para pemasok terhadap entitas baru </t>
  </si>
  <si>
    <t>Penambahan biaya operasional karena pemasok yang tidak efisien lebih dari 10%</t>
  </si>
  <si>
    <t>Perusahaan mengalami kegagalan operasional terkait dengan produksi dan maintenance</t>
  </si>
  <si>
    <t>Pelaksanaan Pengadaan Barang dan Jasa masing masing Entitas</t>
  </si>
  <si>
    <t xml:space="preserve">Perusahaan tidak mengalami gagal operasi karena telah bekerjasama kembali dengan para pemasok yang mempunyai kredibilitas </t>
  </si>
  <si>
    <t xml:space="preserve">Corporate image </t>
  </si>
  <si>
    <t xml:space="preserve">Pengelolaan citra positif perusahaan dimata publik </t>
  </si>
  <si>
    <t xml:space="preserve">Adanya pemberitaan negatif terkait dengan proses merger </t>
  </si>
  <si>
    <t>F4 Reputasi Stakeholder</t>
  </si>
  <si>
    <t>Kurangnya release media terkait dengan pelaksanaan merger</t>
  </si>
  <si>
    <t>Terdapat  3 Pemberitaan Negatif di Media Nasional</t>
  </si>
  <si>
    <t xml:space="preserve">Menurunya kepercayaan public, stakeholder dan shareholder terhadap entitas perusahaan </t>
  </si>
  <si>
    <t xml:space="preserve">Melakukan release media cetak dan elektronik terkait dengan proses pelaksanaan merger 
Press conference terkait dengan pelaksanaan merger
Sosialisasi internal dan eksternal kepada para pemangku kepentingan terkait merger </t>
  </si>
  <si>
    <t xml:space="preserve">Tingkat kepercayaan publik stabil 
Tidak adanya tuntutan eksternal 
Tidak adanya gejolak internal </t>
  </si>
  <si>
    <t>1. Membuat Timeline pengurusan perizinan
2. melakukan percepatan pengurusan perizinan/Dengan Pihak ketiga
3. melakukan masa transisi Operasional dengan menggunakan perizinan perusahaan eksisting</t>
  </si>
  <si>
    <t xml:space="preserve">1. Membentuk Tim Legal pendekatan ke KPPU
2. Melakukan komunikasi dan sosialisasi secara intensif dan berjenjang bahwa penggabungan IAS bermanfaat untuk meningkatkan sinergi bisnis dengan ekosistem layanan logistik udara
3. Penegasan kebijakan penggabungan IAS merupakan Arahan Pemegang Saham/KBUMN kepada KPPU
4. Menjalankan program kepatuhan praktik monopoli KPPU
5. Melakukan sosialisasi kepada pemangku kepentingan,asosiasi
</t>
  </si>
  <si>
    <t>1.  pelaksanaan tata kelola yang jelas dengan pembagian peran dan tanggung jawab antara Holding dan Anggota Holding
2. Pengembangan organisasi khusus selama masa transisi untuk memastikan proses penggabungan dapat berjalan dengan selaras
3. Penyelarasan cakupan antara Unit Bisnis Subholding dengan Anggota Holding Reviu, perbaikan dan penyusunan bisnis proses Subholding
4. penerbitan pedoman strategis Holding kepada Subholding dan Anggota Holding dalam menjalankan bisnis
5. Monitoring bisnis dan evaluasi dari Holding</t>
  </si>
  <si>
    <t>1. Penyusunan kebijakan pedoman strategis bisnis yang terintegrasi antara Subholding dan Anggota Holding
2. Pengembangan strategi bisnis paska penggabungan dan membuat RJPP yang terintegrasi antara Subholding dan Anggota Holding
3.  Penerapan Arahan Subholding sebagai dalam penyusunan kontrak manajemen dan KPI anggota Holding
4. Penerbitan pedoman strategis Holding kepada Subholding dan Anggota Holding dalam menjalankan bisnis
5. Monitoring bisnis dan evaluasi dari Holding</t>
  </si>
  <si>
    <t xml:space="preserve">1. Penerbitan SK sinergi pengadaan barang dan jasa untuk in journey group sampai dengan cucu perusahaan agar dapat melakukan sinergi Antar Anak
2. Melakukan Kontrak eksisting
3. Pengelolaan Laporan Keuangan Konglomerasi </t>
  </si>
  <si>
    <t>1. Mengajukan permohonan sewa pinjam aset untuk perkantoran dengan tarif dibawah  harga komersil 
2. Mencari alternatif kantor dengan membeli aset 
3. Efesiensi biaya sewa gedung</t>
  </si>
  <si>
    <t>1. Entitas memberikan/support data secara akurat 
2. Penilaian dilakukan oleh konsorsium KJPP yang mencakup aspek penting seperti keuangan, legal, dll
3. Audit Keuangan Eksternal</t>
  </si>
  <si>
    <t xml:space="preserve">Melakukan transformasi dan re-brand portofolio sesuai dengan tuntutan bisnis
Mendaftarkan kembali kekayaan intelektual untuk mendapatkan pengakuan dan penetapan hukum </t>
  </si>
  <si>
    <t>1. Menundang kembali mitra/pemasok strategis yang selama ini kerjasama
2. Melakukan kerjasama strategis dengan mitra dalam mendukung ketersediaan bahan baku/peralatan produksi 
3. Perusahaan menerapkan multiple supplier tidak hanya bekerjasama dengans atu pemasok saja</t>
  </si>
  <si>
    <t>Tingkat Risk Appetite</t>
  </si>
  <si>
    <t xml:space="preserve">Risk Appetite Statement </t>
  </si>
  <si>
    <t>Portofolio</t>
  </si>
  <si>
    <t>Menengah Tinggi</t>
  </si>
  <si>
    <r>
      <t>1.</t>
    </r>
    <r>
      <rPr>
        <sz val="7"/>
        <color theme="1"/>
        <rFont val="Times New Roman"/>
        <family val="1"/>
      </rPr>
      <t xml:space="preserve">   </t>
    </r>
    <r>
      <rPr>
        <sz val="12"/>
        <color theme="1"/>
        <rFont val="Calibri"/>
        <family val="2"/>
      </rPr>
      <t>Perusahaan menerima risiko yang menengah tinggi atas Porfolio dalam jangka pendek (1-3 tahun), dalam pengambilan keputusan strategis, untuk mendapatkan manfaat strategis jangka Panjang (&gt;3 tahun).
2.   Perusahaan   mengutamakan  kerjasama bisnis  dalam ekosistem Sub Holding, dengan menerima kemungkinan risiko bahwa investasi di luar ekosistem mungkin menawarkan value yang lebih tinggi dalam jangka pendek.
3.   Perusahaan dalam proses transformasi dan ekspansi bisnis tidak dapat menerima penurunan EBITDA Perusahaan  dibandingkan dengan EBITDA Perusahaan  tahun sebelumnya. 
4.   Perusahaan melakukan divestasi saham hanya setelah  mencapai keuntungan dan/atau tujuan manfaat investasi yang telah ditetapkan sebelumnya telah berhasil diperoleh. Namun, divestasi bisa juga dilakukan dalam hal strategic partnership dan restrukturisasi untuk memperoleh manfaat strategis yang jauh lebih besar di masa depan, kepatuhan pada peraturan perundangan dan kewajiban kontrak yang mewajibkan Subholding untuk melakukan divestasi, dan demi manfaat kesehatan perusahaan untuk menghindari kerugian yang jauh lebih besar di masa depan.</t>
    </r>
  </si>
  <si>
    <t>Makro,Geopolitik &amp; Pasar</t>
  </si>
  <si>
    <t>Perusahaan menerima risiko yang Menengah Tinggi atas dampak dari ketidakpastian ekonomi makro, geopolitik dan pasar,  dalam memasuki Tahun Pemilu dengan tetap berusaha menekan dampaknya hingga ke tingkat yang rendah.</t>
  </si>
  <si>
    <t xml:space="preserve">Strategis </t>
  </si>
  <si>
    <r>
      <t>1.</t>
    </r>
    <r>
      <rPr>
        <sz val="7"/>
        <color theme="1"/>
        <rFont val="Times New Roman"/>
        <family val="1"/>
      </rPr>
      <t xml:space="preserve">   </t>
    </r>
    <r>
      <rPr>
        <sz val="12"/>
        <color theme="1"/>
        <rFont val="Calibri"/>
        <family val="2"/>
      </rPr>
      <t>Perusahaan menerima risiko yang menengah ke tinggi untuk pengembangan strategis, dengan memperhatikan tingkat margin keuntungan sesuai dengan peraturan perusahaan.
2.   Perusahaan   mengutamakan  kerjasama bisnis  dalam ekosistem Subholding, dengan menerima kemungkinan risiko bahwa investasi di luar ekosistem mungkin menawarkan value yang lebih tinggi dalam jangka pendek.
3.   Perusahaan dalam proses transformasi dan ekspansi bisnis tidak dapat menerima penurunan EBITDA Perusahaan  dibandingkan dengan EBITDA Perusahaan  tahun sebelumnya. 
4.   Perusahaan menerima risiko menengah ke tinggi pada rencana Strategis yang merupakan Arahan dari Pemegang saham dengan memperhatikan aspek hukum dan kepatuhan.
5. Perusahaan menerima risiko menengah ke tinggi dalam pembentukan subholding Kluster dengan mempertimbangkan Aspek Hukum dan Kepatuhan</t>
    </r>
  </si>
  <si>
    <t>Rendah</t>
  </si>
  <si>
    <r>
      <t>1.</t>
    </r>
    <r>
      <rPr>
        <sz val="7"/>
        <color theme="1"/>
        <rFont val="Times New Roman"/>
        <family val="1"/>
      </rPr>
      <t xml:space="preserve">   </t>
    </r>
    <r>
      <rPr>
        <sz val="12"/>
        <color theme="1"/>
        <rFont val="Calibri"/>
        <family val="2"/>
      </rPr>
      <t>Perusahaan  menerima risiko yang sangat rendah untuk aktivitas perusahaan yang menimbulkan kerusakan lingkungan dan ancaman keselamatan kerja.
2.   Perusahaan menerima risiko yang rendah atas dampak perubahan iklim terhadap aktivitas bisnis dan kinerja perusahaan.
3.   Perusahaan menerima risiko yang rendah atas risiko proyek (quality, timeline &amp; cost overrun).
4.   Perusahaan menerima risiko yang rendah atas dampak non finansial dari pelaksanaan operasional sehari-hari perusahaan</t>
    </r>
  </si>
  <si>
    <t xml:space="preserve">Hukum &amp; Kepatuhan </t>
  </si>
  <si>
    <t>Sangat Rendah</t>
  </si>
  <si>
    <r>
      <t>1.</t>
    </r>
    <r>
      <rPr>
        <sz val="7"/>
        <color theme="1"/>
        <rFont val="Times New Roman"/>
        <family val="1"/>
      </rPr>
      <t xml:space="preserve">   </t>
    </r>
    <r>
      <rPr>
        <sz val="12"/>
        <color theme="1"/>
        <rFont val="Calibri"/>
        <family val="2"/>
      </rPr>
      <t>Perusahaan tidak menoleransi terhadap segala bentuk pelanggaran peraturan dan perundangan dalam menjalankan bisnisnya.
2.   Perusahaan menerima risiko yang rendah terhadap pelanggaran kewajiban kontraktual dan menghindari tuntutan hukum yang mungkin muncul dari aktivitas bisnisnya.
3. Perusahaan akan menjalankan kepatuhan terhadap hasil temuan internal dan eksternal audit, pelaksanaan Audit GRC dan Standar sistem manajemen.</t>
    </r>
  </si>
  <si>
    <t>Reputasi &amp; Keberlanjutan</t>
  </si>
  <si>
    <r>
      <t>1.</t>
    </r>
    <r>
      <rPr>
        <sz val="7"/>
        <color theme="1"/>
        <rFont val="Times New Roman"/>
        <family val="1"/>
      </rPr>
      <t xml:space="preserve">   </t>
    </r>
    <r>
      <rPr>
        <sz val="12"/>
        <color theme="1"/>
        <rFont val="Calibri"/>
        <family val="2"/>
      </rPr>
      <t>Perusahaan  menerima risiko yang rendah terhadap ancaman reputasi yang dapat mempengaruhi secara signifikan terhadap pelaksanaan kegiatan bisnis perusahaan.
2.   Perusahaan menghindari investasi pada proyek yang tidak mempertimbangkan aspek sustainability, social dan environmental</t>
    </r>
  </si>
  <si>
    <t>Organisasi dan SDM</t>
  </si>
  <si>
    <t>Menengah</t>
  </si>
  <si>
    <t>1. Perusahaan dapat menoleransi kekosongan posisi kunci (posisi yang vital untuk pencapaian tujuan strategis perusahaan) sampai dengan maksimal 20% dalam satu waktu.
2. Perusahaanmenerima risiko menengah untuk pemenuhan standar kompetensi kecuali pada pemenuhan kompetensi yang diatur dalam peraturan perundangan</t>
  </si>
  <si>
    <r>
      <t>1.</t>
    </r>
    <r>
      <rPr>
        <sz val="7"/>
        <color theme="1"/>
        <rFont val="Times New Roman"/>
        <family val="1"/>
      </rPr>
      <t xml:space="preserve">   </t>
    </r>
    <r>
      <rPr>
        <sz val="12"/>
        <color theme="1"/>
        <rFont val="Calibri"/>
        <family val="2"/>
      </rPr>
      <t xml:space="preserve">Dalam memperoleh sumber pendanaan terbuka terhadap berbagai </t>
    </r>
    <r>
      <rPr>
        <i/>
        <sz val="12"/>
        <color theme="1"/>
        <rFont val="Calibri"/>
        <family val="2"/>
      </rPr>
      <t>lender/creditor</t>
    </r>
    <r>
      <rPr>
        <sz val="12"/>
        <color theme="1"/>
        <rFont val="Calibri"/>
        <family val="2"/>
      </rPr>
      <t xml:space="preserve">, dan menghindari risiko konsentrasi pada satu </t>
    </r>
    <r>
      <rPr>
        <i/>
        <sz val="12"/>
        <color theme="1"/>
        <rFont val="Calibri"/>
        <family val="2"/>
      </rPr>
      <t xml:space="preserve">lender/creditor, </t>
    </r>
    <r>
      <rPr>
        <sz val="12"/>
        <color theme="1"/>
        <rFont val="Calibri"/>
        <family val="2"/>
      </rPr>
      <t xml:space="preserve">dengan menerima kemungkinan risiko bahwa </t>
    </r>
    <r>
      <rPr>
        <i/>
        <sz val="12"/>
        <color theme="1"/>
        <rFont val="Calibri"/>
        <family val="2"/>
      </rPr>
      <t xml:space="preserve">lender/creditor </t>
    </r>
    <r>
      <rPr>
        <sz val="12"/>
        <color theme="1"/>
        <rFont val="Calibri"/>
        <family val="2"/>
      </rPr>
      <t xml:space="preserve">tersebut mungkin menawarkan </t>
    </r>
    <r>
      <rPr>
        <i/>
        <sz val="12"/>
        <color theme="1"/>
        <rFont val="Calibri"/>
        <family val="2"/>
      </rPr>
      <t xml:space="preserve">cost of fund </t>
    </r>
    <r>
      <rPr>
        <sz val="12"/>
        <color theme="1"/>
        <rFont val="Calibri"/>
        <family val="2"/>
      </rPr>
      <t>yang lebih rendah dalam jangka pendek.
2.   Perusahaan mendiversifikasi pendanaan yang diberikan di berbagai industri dan geografi untuk menghindari konsentrasi risiko yang berlebihan pada satu  area, dengan menerima kemungkinan risiko bahwa satu industri dan geografi tertentu mungkin memiliki return yang lebih tinggi.
3.   Perusahaan menerima risiko yang menengah  terhadap risiko mata uang dan risiko suku bunga dalam pendanaan yang diterima. Namun, Perusahaan  bisa menerima risiko yang menengah atas suku bunga dan mata uang untuk pembiayaan sepanjang imbal hasil yang diperoleh mencukupi</t>
    </r>
  </si>
  <si>
    <r>
      <t xml:space="preserve">Perusahaan menerima risiko yang rendah atas dampak dari risiko serangan </t>
    </r>
    <r>
      <rPr>
        <i/>
        <sz val="12"/>
        <color theme="1"/>
        <rFont val="Calibri"/>
        <family val="2"/>
      </rPr>
      <t>cyber</t>
    </r>
    <r>
      <rPr>
        <sz val="12"/>
        <color theme="1"/>
        <rFont val="Calibri"/>
        <family val="2"/>
      </rPr>
      <t>, tingkat keamanan informasi dan kehandalan infrastruktur IT</t>
    </r>
  </si>
  <si>
    <t>Operasional D1-D7</t>
  </si>
  <si>
    <t>Kriteria Dampak Risiko</t>
  </si>
  <si>
    <t>Kriteria Kemungkinan Risiko</t>
  </si>
  <si>
    <t>Indeks Keefektifan Pengendalian Internal</t>
  </si>
  <si>
    <t>Indeks Keefektifan Perlakuan Risiko</t>
  </si>
  <si>
    <t>Heat Map</t>
  </si>
  <si>
    <t>Nilai Keefektifitan Pengendalian Internal (IKPI)</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</si>
</sst>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41" formatCode="_(* #,##0_);_(* \(#,##0\);_(* &quot;-&quot;_);_(@_)"/>
  </numFmts>
  <fonts count="39" x14ac:knownFonts="1">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2"/>
      <color theme="1"/>
      <name val="Calibri"/>
      <family val="2"/>
      <scheme val="minor"/>
    </font>
    <font>
      <sz val="12"/>
      <color theme="1"/>
      <name val="Century Gothic"/>
      <family val="1"/>
    </font>
    <font>
      <sz val="10"/>
      <color theme="1"/>
      <name val="Century Gothic"/>
      <family val="1"/>
    </font>
    <font>
      <b/>
      <sz val="12"/>
      <color rgb="FFFFFFFF"/>
      <name val="Century Gothic"/>
      <family val="1"/>
    </font>
    <font>
      <b/>
      <sz val="10"/>
      <color rgb="FF000000"/>
      <name val="Century Gothic"/>
      <family val="1"/>
    </font>
    <font>
      <sz val="11"/>
      <color theme="1"/>
      <name val="Arial"/>
      <family val="2"/>
    </font>
    <font>
      <b/>
      <sz val="12"/>
      <color theme="0"/>
      <name val="Century Gothic"/>
      <family val="1"/>
    </font>
    <font>
      <b/>
      <i/>
      <sz val="12"/>
      <color rgb="FFFFFFFF"/>
      <name val="Century Gothic"/>
      <family val="1"/>
    </font>
    <font>
      <b/>
      <i/>
      <sz val="10"/>
      <color rgb="FF000000"/>
      <name val="Century Gothic"/>
      <family val="1"/>
    </font>
    <font>
      <b/>
      <sz val="12"/>
      <color rgb="FFFFFFFF"/>
      <name val="Century Gothic"/>
      <family val="2"/>
    </font>
    <font>
      <sz val="12"/>
      <color rgb="FF000000"/>
      <name val="Century Gothic"/>
      <family val="1"/>
    </font>
    <font>
      <sz val="12"/>
      <color rgb="FFC00000"/>
      <name val="Century Gothic"/>
      <family val="1"/>
    </font>
    <font>
      <sz val="12"/>
      <name val="Century Gothic"/>
      <family val="1"/>
    </font>
    <font>
      <sz val="10"/>
      <color rgb="FFC00000"/>
      <name val="Century Gothic"/>
      <family val="1"/>
    </font>
    <font>
      <sz val="10"/>
      <color rgb="FF000000"/>
      <name val="Century Gothic"/>
      <family val="1"/>
    </font>
    <font>
      <sz val="10"/>
      <name val="Century Gothic"/>
      <family val="1"/>
    </font>
    <font>
      <sz val="11"/>
      <color theme="1"/>
      <name val="Calibri"/>
      <family val="2"/>
    </font>
    <font>
      <sz val="11"/>
      <color rgb="FF000000"/>
      <name val="Century Gothic"/>
      <family val="1"/>
    </font>
    <font>
      <sz val="12"/>
      <color theme="1"/>
      <name val="Century Gothic"/>
      <family val="2"/>
    </font>
    <font>
      <sz val="12"/>
      <name val="Calibri"/>
      <family val="2"/>
      <scheme val="minor"/>
    </font>
    <font>
      <sz val="10"/>
      <color rgb="FF000000"/>
      <name val="Calibri"/>
      <family val="2"/>
      <scheme val="minor"/>
    </font>
    <font>
      <i/>
      <sz val="11"/>
      <color theme="1"/>
      <name val="Calibri"/>
      <family val="2"/>
      <scheme val="minor"/>
    </font>
    <font>
      <b/>
      <sz val="10"/>
      <color rgb="FFFF0000"/>
      <name val="Century Gothic"/>
      <family val="2"/>
    </font>
    <font>
      <b/>
      <sz val="9"/>
      <color rgb="FF000000"/>
      <name val="Tahoma"/>
      <family val="2"/>
    </font>
    <font>
      <b/>
      <sz val="9"/>
      <color indexed="81"/>
      <name val="Tahoma"/>
      <family val="2"/>
    </font>
    <font>
      <b/>
      <sz val="10"/>
      <color theme="0"/>
      <name val="Century Gothic"/>
      <family val="1"/>
    </font>
    <font>
      <sz val="12"/>
      <color theme="1"/>
      <name val="Calibri"/>
      <family val="2"/>
    </font>
    <font>
      <b/>
      <sz val="12"/>
      <color rgb="FF000000"/>
      <name val="Calibri"/>
      <family val="2"/>
    </font>
    <font>
      <b/>
      <sz val="12"/>
      <color theme="1"/>
      <name val="Calibri"/>
      <family val="2"/>
    </font>
    <font>
      <sz val="7"/>
      <color theme="1"/>
      <name val="Times New Roman"/>
      <family val="1"/>
    </font>
    <font>
      <i/>
      <sz val="12"/>
      <color theme="1"/>
      <name val="Calibri"/>
      <family val="2"/>
    </font>
    <font>
      <sz val="11"/>
      <color rgb="FF000000"/>
      <name val="Calibri"/>
      <family val="2"/>
      <scheme val="minor"/>
    </font>
    <font>
      <b/>
      <sz val="18"/>
      <color theme="1"/>
      <name val="Calibri"/>
      <family val="2"/>
    </font>
    <font>
      <b/>
      <sz val="16"/>
      <color theme="1"/>
      <name val="Calibri"/>
      <family val="2"/>
    </font>
    <font>
      <b/>
      <sz val="17"/>
      <color theme="1"/>
      <name val="Calibri"/>
      <family val="2"/>
    </font>
  </fonts>
  <fills count="17">
    <fill>
      <patternFill patternType="none"/>
    </fill>
    <fill>
      <patternFill patternType="gray125"/>
    </fill>
    <fill>
      <patternFill patternType="solid">
        <fgColor rgb="FF4472C4"/>
        <bgColor indexed="64"/>
      </patternFill>
    </fill>
    <fill>
      <patternFill patternType="solid">
        <fgColor theme="7"/>
        <bgColor indexed="64"/>
      </patternFill>
    </fill>
    <fill>
      <patternFill patternType="solid">
        <fgColor theme="4"/>
        <bgColor indexed="64"/>
      </patternFill>
    </fill>
    <fill>
      <patternFill patternType="solid">
        <fgColor rgb="FFD9D9D9"/>
        <bgColor indexed="64"/>
      </patternFill>
    </fill>
    <fill>
      <patternFill patternType="solid">
        <fgColor theme="2"/>
        <bgColor indexed="64"/>
      </patternFill>
    </fill>
    <fill>
      <patternFill patternType="solid">
        <fgColor theme="2"/>
        <bgColor rgb="FFF2F2F2"/>
      </patternFill>
    </fill>
    <fill>
      <patternFill patternType="solid">
        <fgColor theme="0"/>
        <bgColor indexed="64"/>
      </patternFill>
    </fill>
    <fill>
      <patternFill patternType="solid">
        <fgColor theme="6" tint="0.79998168889431442"/>
        <bgColor indexed="64"/>
      </patternFill>
    </fill>
    <fill>
      <patternFill patternType="solid">
        <fgColor theme="6" tint="0.79998168889431442"/>
        <bgColor rgb="FFF2F2F2"/>
      </patternFill>
    </fill>
    <fill>
      <patternFill patternType="solid">
        <fgColor rgb="FFFFFF00"/>
        <bgColor rgb="FFF2F2F2"/>
      </patternFill>
    </fill>
    <fill>
      <patternFill patternType="solid">
        <fgColor rgb="FFFFFF00"/>
        <bgColor indexed="64"/>
      </patternFill>
    </fill>
    <fill>
      <patternFill patternType="solid">
        <fgColor theme="5" tint="0.39997558519241921"/>
        <bgColor rgb="FFF2F2F2"/>
      </patternFill>
    </fill>
    <fill>
      <patternFill patternType="solid">
        <fgColor rgb="FF9CC2E5"/>
        <bgColor indexed="64"/>
      </patternFill>
    </fill>
    <fill>
      <patternFill patternType="solid">
        <fgColor theme="0"/>
        <bgColor theme="0"/>
      </patternFill>
    </fill>
    <fill>
      <patternFill patternType="solid">
        <fgColor theme="5" tint="0.79998168889431442"/>
        <bgColor rgb="FFF2F2F2"/>
      </patternFill>
    </fill>
  </fills>
  <borders count="27">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style="thin">
        <color rgb="FF000000"/>
      </left>
      <right style="medium">
        <color rgb="FF000000"/>
      </right>
      <top style="thin">
        <color rgb="FF000000"/>
      </top>
      <bottom style="thin">
        <color rgb="FF000000"/>
      </bottom>
      <diagonal/>
    </border>
    <border>
      <left/>
      <right style="medium">
        <color rgb="FF000000"/>
      </right>
      <top style="thin">
        <color rgb="FF000000"/>
      </top>
      <bottom style="thin">
        <color rgb="FF000000"/>
      </bottom>
      <diagonal/>
    </border>
    <border>
      <left style="medium">
        <color indexed="64"/>
      </left>
      <right/>
      <top/>
      <bottom style="medium">
        <color indexed="64"/>
      </bottom>
      <diagonal/>
    </border>
    <border>
      <left/>
      <right style="medium">
        <color indexed="64"/>
      </right>
      <top/>
      <bottom style="medium">
        <color indexed="64"/>
      </bottom>
      <diagonal/>
    </border>
    <border>
      <left/>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bottom style="medium">
        <color indexed="64"/>
      </bottom>
      <diagonal/>
    </border>
    <border>
      <left/>
      <right style="medium">
        <color rgb="FF000000"/>
      </right>
      <top style="thin">
        <color rgb="FF000000"/>
      </top>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s>
  <cellStyleXfs count="5">
    <xf numFmtId="0" fontId="0" fillId="0" borderId="0"/>
    <xf numFmtId="41" fontId="4" fillId="0" borderId="0" applyFont="0" applyFill="0" applyBorder="0" applyAlignment="0" applyProtection="0"/>
    <xf numFmtId="0" fontId="3" fillId="0" borderId="0"/>
    <xf numFmtId="0" fontId="2" fillId="0" borderId="0"/>
    <xf numFmtId="0" fontId="35" fillId="0" borderId="0"/>
  </cellStyleXfs>
  <cellXfs count="156">
    <xf numFmtId="0" fontId="0" fillId="0" borderId="0" xfId="0"/>
    <xf numFmtId="0" fontId="5" fillId="0" borderId="0" xfId="0" applyFont="1" applyAlignment="1">
      <alignment vertical="center"/>
    </xf>
    <xf numFmtId="0" fontId="5" fillId="0" borderId="1" xfId="0" applyFont="1" applyBorder="1" applyAlignment="1">
      <alignment horizontal="justify" vertical="center" wrapText="1"/>
    </xf>
    <xf numFmtId="0" fontId="5" fillId="0" borderId="2" xfId="0" applyFont="1" applyBorder="1" applyAlignment="1">
      <alignment horizontal="justify" vertical="center"/>
    </xf>
    <xf numFmtId="0" fontId="5" fillId="0" borderId="3" xfId="0" applyFont="1" applyBorder="1" applyAlignment="1">
      <alignment horizontal="justify" vertical="center"/>
    </xf>
    <xf numFmtId="0" fontId="6" fillId="0" borderId="1" xfId="0" applyFont="1" applyBorder="1" applyAlignment="1">
      <alignment horizontal="justify" vertical="center"/>
    </xf>
    <xf numFmtId="0" fontId="6" fillId="0" borderId="2" xfId="0" applyFont="1" applyBorder="1" applyAlignment="1">
      <alignment horizontal="justify" vertical="center"/>
    </xf>
    <xf numFmtId="0" fontId="6" fillId="0" borderId="2" xfId="0" applyFont="1" applyBorder="1" applyAlignment="1">
      <alignment horizontal="center" vertical="center"/>
    </xf>
    <xf numFmtId="0" fontId="6" fillId="0" borderId="3" xfId="0" applyFont="1" applyBorder="1" applyAlignment="1">
      <alignment horizontal="justify" vertical="center"/>
    </xf>
    <xf numFmtId="0" fontId="5" fillId="0" borderId="4" xfId="0" applyFont="1" applyBorder="1" applyAlignment="1">
      <alignment horizontal="justify" vertical="center" wrapText="1"/>
    </xf>
    <xf numFmtId="0" fontId="5" fillId="0" borderId="5" xfId="0" applyFont="1" applyBorder="1" applyAlignment="1">
      <alignment horizontal="justify" vertical="center"/>
    </xf>
    <xf numFmtId="0" fontId="6" fillId="0" borderId="4" xfId="0" applyFont="1" applyBorder="1" applyAlignment="1">
      <alignment horizontal="justify" vertical="center"/>
    </xf>
    <xf numFmtId="0" fontId="6" fillId="0" borderId="5" xfId="0" applyFont="1" applyBorder="1" applyAlignment="1">
      <alignment horizontal="justify" vertical="center"/>
    </xf>
    <xf numFmtId="0" fontId="5" fillId="0" borderId="0" xfId="0" applyFont="1" applyAlignment="1">
      <alignment vertical="center" wrapText="1"/>
    </xf>
    <xf numFmtId="0" fontId="9" fillId="0" borderId="0" xfId="0" applyFont="1" applyAlignment="1">
      <alignment vertical="center"/>
    </xf>
    <xf numFmtId="0" fontId="9" fillId="0" borderId="0" xfId="0" applyFont="1" applyAlignment="1">
      <alignment horizontal="center" vertical="center"/>
    </xf>
    <xf numFmtId="0" fontId="9" fillId="0" borderId="0" xfId="0" applyFont="1" applyAlignment="1">
      <alignment vertical="center" wrapText="1"/>
    </xf>
    <xf numFmtId="0" fontId="5" fillId="0" borderId="0" xfId="0" applyFont="1" applyAlignment="1">
      <alignment horizontal="justify" vertical="center" wrapText="1"/>
    </xf>
    <xf numFmtId="0" fontId="6" fillId="0" borderId="0" xfId="0" applyFont="1" applyAlignment="1">
      <alignment horizontal="justify" vertical="center"/>
    </xf>
    <xf numFmtId="0" fontId="7" fillId="2" borderId="8" xfId="0" applyFont="1" applyFill="1" applyBorder="1" applyAlignment="1">
      <alignment horizontal="center" vertical="center" wrapText="1"/>
    </xf>
    <xf numFmtId="0" fontId="8" fillId="3" borderId="6" xfId="0" applyFont="1" applyFill="1" applyBorder="1" applyAlignment="1">
      <alignment horizontal="center" vertical="center" wrapText="1"/>
    </xf>
    <xf numFmtId="0" fontId="7" fillId="2" borderId="6" xfId="0" applyFont="1" applyFill="1" applyBorder="1" applyAlignment="1">
      <alignment horizontal="center" vertical="center" wrapText="1"/>
    </xf>
    <xf numFmtId="0" fontId="8" fillId="3" borderId="12" xfId="0" applyFont="1" applyFill="1" applyBorder="1" applyAlignment="1">
      <alignment horizontal="center" vertical="center" wrapText="1"/>
    </xf>
    <xf numFmtId="0" fontId="14" fillId="5" borderId="6" xfId="0" applyFont="1" applyFill="1" applyBorder="1" applyAlignment="1">
      <alignment horizontal="center" vertical="center" wrapText="1"/>
    </xf>
    <xf numFmtId="0" fontId="15" fillId="5" borderId="6" xfId="0" applyFont="1" applyFill="1" applyBorder="1" applyAlignment="1">
      <alignment horizontal="center" vertical="center" wrapText="1"/>
    </xf>
    <xf numFmtId="0" fontId="16" fillId="5" borderId="6" xfId="0" applyFont="1" applyFill="1" applyBorder="1" applyAlignment="1">
      <alignment horizontal="center" vertical="center" wrapText="1"/>
    </xf>
    <xf numFmtId="0" fontId="17" fillId="5" borderId="6" xfId="0" applyFont="1" applyFill="1" applyBorder="1" applyAlignment="1">
      <alignment horizontal="center" vertical="center" wrapText="1"/>
    </xf>
    <xf numFmtId="0" fontId="18" fillId="5" borderId="6"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6" borderId="6" xfId="0" applyFont="1" applyFill="1" applyBorder="1" applyAlignment="1">
      <alignment horizontal="left" vertical="center" wrapText="1"/>
    </xf>
    <xf numFmtId="0" fontId="19" fillId="7" borderId="13" xfId="0" applyFont="1" applyFill="1" applyBorder="1" applyAlignment="1">
      <alignment horizontal="left" vertical="center" wrapText="1"/>
    </xf>
    <xf numFmtId="0" fontId="20" fillId="0" borderId="14" xfId="0" applyFont="1" applyBorder="1" applyAlignment="1">
      <alignment horizontal="left" vertical="top" wrapText="1"/>
    </xf>
    <xf numFmtId="0" fontId="19" fillId="7" borderId="13" xfId="0" applyFont="1" applyFill="1" applyBorder="1" applyAlignment="1">
      <alignment horizontal="center" vertical="center" wrapText="1"/>
    </xf>
    <xf numFmtId="1" fontId="21" fillId="0" borderId="6" xfId="0" applyNumberFormat="1" applyFont="1" applyBorder="1" applyAlignment="1">
      <alignment horizontal="center" vertical="center" wrapText="1"/>
    </xf>
    <xf numFmtId="1" fontId="19" fillId="6" borderId="6" xfId="0" applyNumberFormat="1" applyFont="1" applyFill="1" applyBorder="1" applyAlignment="1">
      <alignment horizontal="center" vertical="center" wrapText="1"/>
    </xf>
    <xf numFmtId="0" fontId="22" fillId="6" borderId="14" xfId="0" applyFont="1" applyFill="1" applyBorder="1" applyAlignment="1">
      <alignment horizontal="center" vertical="center"/>
    </xf>
    <xf numFmtId="0" fontId="6" fillId="6" borderId="6" xfId="0" applyFont="1" applyFill="1" applyBorder="1" applyAlignment="1">
      <alignment horizontal="center" vertical="center" wrapText="1"/>
    </xf>
    <xf numFmtId="0" fontId="19" fillId="6" borderId="6" xfId="0" applyFont="1" applyFill="1" applyBorder="1" applyAlignment="1">
      <alignment horizontal="center" vertical="center"/>
    </xf>
    <xf numFmtId="0" fontId="19" fillId="6" borderId="6" xfId="0" applyFont="1" applyFill="1" applyBorder="1" applyAlignment="1">
      <alignment horizontal="justify" vertical="center" wrapText="1"/>
    </xf>
    <xf numFmtId="1" fontId="19" fillId="6" borderId="10" xfId="0" applyNumberFormat="1" applyFont="1" applyFill="1" applyBorder="1" applyAlignment="1">
      <alignment horizontal="center" vertical="center" wrapText="1"/>
    </xf>
    <xf numFmtId="0" fontId="19" fillId="7" borderId="6" xfId="0" applyFont="1" applyFill="1" applyBorder="1" applyAlignment="1">
      <alignment horizontal="left" vertical="center" wrapText="1"/>
    </xf>
    <xf numFmtId="14" fontId="19" fillId="7" borderId="13" xfId="0" quotePrefix="1" applyNumberFormat="1" applyFont="1" applyFill="1" applyBorder="1" applyAlignment="1">
      <alignment horizontal="center" vertical="center"/>
    </xf>
    <xf numFmtId="0" fontId="19" fillId="7" borderId="15" xfId="0" applyFont="1" applyFill="1" applyBorder="1" applyAlignment="1">
      <alignment horizontal="left" vertical="center" wrapText="1"/>
    </xf>
    <xf numFmtId="0" fontId="20" fillId="0" borderId="14" xfId="0" applyFont="1" applyBorder="1" applyAlignment="1">
      <alignment horizontal="center" vertical="top"/>
    </xf>
    <xf numFmtId="0" fontId="23" fillId="8" borderId="6" xfId="0" quotePrefix="1" applyFont="1" applyFill="1" applyBorder="1" applyAlignment="1">
      <alignment horizontal="center" vertical="top" wrapText="1"/>
    </xf>
    <xf numFmtId="0" fontId="20" fillId="0" borderId="16" xfId="0" applyFont="1" applyBorder="1" applyAlignment="1">
      <alignment horizontal="center" vertical="top"/>
    </xf>
    <xf numFmtId="0" fontId="6" fillId="0" borderId="6" xfId="0" applyFont="1" applyBorder="1" applyAlignment="1">
      <alignment horizontal="center" vertical="center"/>
    </xf>
    <xf numFmtId="41" fontId="6" fillId="6" borderId="6" xfId="1" applyFont="1" applyFill="1" applyBorder="1" applyAlignment="1">
      <alignment horizontal="center" vertical="center" wrapText="1"/>
    </xf>
    <xf numFmtId="0" fontId="6" fillId="0" borderId="9" xfId="0" applyFont="1" applyBorder="1" applyAlignment="1">
      <alignment horizontal="center" vertical="center"/>
    </xf>
    <xf numFmtId="0" fontId="19" fillId="7" borderId="13" xfId="0" quotePrefix="1" applyFont="1" applyFill="1" applyBorder="1" applyAlignment="1">
      <alignment horizontal="center" vertical="center" wrapText="1"/>
    </xf>
    <xf numFmtId="0" fontId="20" fillId="0" borderId="17" xfId="0" applyFont="1" applyBorder="1" applyAlignment="1">
      <alignment horizontal="center" vertical="top"/>
    </xf>
    <xf numFmtId="0" fontId="20" fillId="0" borderId="14" xfId="0" applyFont="1" applyBorder="1" applyAlignment="1">
      <alignment horizontal="left" vertical="center" wrapText="1"/>
    </xf>
    <xf numFmtId="0" fontId="3" fillId="0" borderId="6" xfId="2" applyBorder="1" applyAlignment="1">
      <alignment horizontal="left" vertical="center" wrapText="1"/>
    </xf>
    <xf numFmtId="0" fontId="6" fillId="0" borderId="12" xfId="0" applyFont="1" applyBorder="1" applyAlignment="1">
      <alignment horizontal="center" vertical="center"/>
    </xf>
    <xf numFmtId="0" fontId="5" fillId="0" borderId="18" xfId="0" applyFont="1" applyBorder="1" applyAlignment="1">
      <alignment horizontal="justify" vertical="center"/>
    </xf>
    <xf numFmtId="0" fontId="5" fillId="0" borderId="19" xfId="0" applyFont="1" applyBorder="1" applyAlignment="1">
      <alignment horizontal="justify" vertical="center"/>
    </xf>
    <xf numFmtId="0" fontId="6" fillId="0" borderId="18" xfId="0" applyFont="1" applyBorder="1" applyAlignment="1">
      <alignment horizontal="justify" vertical="center"/>
    </xf>
    <xf numFmtId="0" fontId="6" fillId="0" borderId="20" xfId="0" applyFont="1" applyBorder="1" applyAlignment="1">
      <alignment horizontal="center" vertical="center"/>
    </xf>
    <xf numFmtId="0" fontId="6" fillId="0" borderId="19" xfId="0" applyFont="1" applyBorder="1" applyAlignment="1">
      <alignment horizontal="justify" vertical="center"/>
    </xf>
    <xf numFmtId="0" fontId="6" fillId="0" borderId="0" xfId="0" applyFont="1" applyAlignment="1">
      <alignment horizontal="center" vertical="center"/>
    </xf>
    <xf numFmtId="0" fontId="6" fillId="9" borderId="6" xfId="0" applyFont="1" applyFill="1" applyBorder="1" applyAlignment="1">
      <alignment horizontal="center" vertical="center" wrapText="1"/>
    </xf>
    <xf numFmtId="0" fontId="6" fillId="6" borderId="6" xfId="0" applyFont="1" applyFill="1" applyBorder="1" applyAlignment="1">
      <alignment horizontal="left" vertical="center" wrapText="1"/>
    </xf>
    <xf numFmtId="0" fontId="24" fillId="6" borderId="21" xfId="0" applyFont="1" applyFill="1" applyBorder="1" applyAlignment="1">
      <alignment vertical="center" wrapText="1"/>
    </xf>
    <xf numFmtId="0" fontId="24" fillId="6" borderId="22" xfId="0" applyFont="1" applyFill="1" applyBorder="1" applyAlignment="1">
      <alignment vertical="center" wrapText="1"/>
    </xf>
    <xf numFmtId="41" fontId="6" fillId="6" borderId="6" xfId="1" applyFont="1" applyFill="1" applyBorder="1" applyAlignment="1">
      <alignment horizontal="justify" vertical="center" wrapText="1"/>
    </xf>
    <xf numFmtId="0" fontId="24" fillId="6" borderId="23" xfId="0" applyFont="1" applyFill="1" applyBorder="1" applyAlignment="1">
      <alignment vertical="center" wrapText="1"/>
    </xf>
    <xf numFmtId="0" fontId="20" fillId="0" borderId="6" xfId="0" applyFont="1" applyBorder="1" applyAlignment="1">
      <alignment horizontal="center" vertical="top"/>
    </xf>
    <xf numFmtId="0" fontId="6" fillId="6" borderId="6" xfId="0" applyFont="1" applyFill="1" applyBorder="1" applyAlignment="1">
      <alignment horizontal="justify" vertical="center" wrapText="1"/>
    </xf>
    <xf numFmtId="0" fontId="20" fillId="8" borderId="6" xfId="0" applyFont="1" applyFill="1" applyBorder="1" applyAlignment="1">
      <alignment horizontal="left" vertical="center" wrapText="1"/>
    </xf>
    <xf numFmtId="0" fontId="19" fillId="7" borderId="15" xfId="0" applyFont="1" applyFill="1" applyBorder="1" applyAlignment="1">
      <alignment horizontal="center" vertical="center" wrapText="1"/>
    </xf>
    <xf numFmtId="0" fontId="20" fillId="0" borderId="24" xfId="0" applyFont="1" applyBorder="1" applyAlignment="1">
      <alignment horizontal="center" vertical="top"/>
    </xf>
    <xf numFmtId="0" fontId="3" fillId="8" borderId="6" xfId="0" applyFont="1" applyFill="1" applyBorder="1" applyAlignment="1">
      <alignment horizontal="left" vertical="center" wrapText="1"/>
    </xf>
    <xf numFmtId="0" fontId="0" fillId="8" borderId="6" xfId="0" applyFill="1" applyBorder="1" applyAlignment="1">
      <alignment horizontal="center" vertical="top"/>
    </xf>
    <xf numFmtId="41" fontId="6" fillId="6" borderId="6" xfId="1" applyFont="1" applyFill="1" applyBorder="1" applyAlignment="1">
      <alignment horizontal="left" vertical="center" wrapText="1"/>
    </xf>
    <xf numFmtId="41" fontId="5" fillId="0" borderId="0" xfId="1" applyFont="1" applyAlignment="1">
      <alignment vertical="center"/>
    </xf>
    <xf numFmtId="41" fontId="5" fillId="0" borderId="0" xfId="0" applyNumberFormat="1" applyFont="1" applyAlignment="1">
      <alignment vertical="center"/>
    </xf>
    <xf numFmtId="0" fontId="3" fillId="9" borderId="6" xfId="0" applyFont="1" applyFill="1" applyBorder="1" applyAlignment="1">
      <alignment horizontal="left" vertical="top" wrapText="1"/>
    </xf>
    <xf numFmtId="0" fontId="25" fillId="9" borderId="6" xfId="0" applyFont="1" applyFill="1" applyBorder="1" applyAlignment="1">
      <alignment horizontal="left" vertical="top" wrapText="1"/>
    </xf>
    <xf numFmtId="0" fontId="19" fillId="10" borderId="13" xfId="0" applyFont="1" applyFill="1" applyBorder="1" applyAlignment="1">
      <alignment horizontal="center" vertical="center" wrapText="1"/>
    </xf>
    <xf numFmtId="0" fontId="19" fillId="10" borderId="13" xfId="0" applyFont="1" applyFill="1" applyBorder="1" applyAlignment="1">
      <alignment horizontal="left" vertical="center" wrapText="1"/>
    </xf>
    <xf numFmtId="0" fontId="19" fillId="6" borderId="0" xfId="0" applyFont="1" applyFill="1" applyAlignment="1">
      <alignment horizontal="center" vertical="center" wrapText="1"/>
    </xf>
    <xf numFmtId="0" fontId="6" fillId="6" borderId="0" xfId="0" applyFont="1" applyFill="1" applyAlignment="1">
      <alignment horizontal="left" vertical="center" wrapText="1"/>
    </xf>
    <xf numFmtId="0" fontId="6" fillId="6" borderId="0" xfId="0" applyFont="1" applyFill="1" applyAlignment="1">
      <alignment horizontal="justify" vertical="center" wrapText="1"/>
    </xf>
    <xf numFmtId="0" fontId="22" fillId="6" borderId="0" xfId="0" applyFont="1" applyFill="1" applyAlignment="1">
      <alignment horizontal="center" vertical="center" wrapText="1"/>
    </xf>
    <xf numFmtId="0" fontId="6" fillId="6" borderId="0" xfId="0" applyFont="1" applyFill="1" applyAlignment="1">
      <alignment horizontal="center" vertical="center" wrapText="1"/>
    </xf>
    <xf numFmtId="0" fontId="19" fillId="7" borderId="0" xfId="0" applyFont="1" applyFill="1" applyAlignment="1">
      <alignment horizontal="left" vertical="center" wrapText="1"/>
    </xf>
    <xf numFmtId="1" fontId="21" fillId="0" borderId="0" xfId="0" applyNumberFormat="1" applyFont="1" applyAlignment="1">
      <alignment horizontal="center" vertical="center" wrapText="1"/>
    </xf>
    <xf numFmtId="1" fontId="19" fillId="6" borderId="0" xfId="0" applyNumberFormat="1" applyFont="1" applyFill="1" applyAlignment="1">
      <alignment horizontal="center" vertical="center" wrapText="1"/>
    </xf>
    <xf numFmtId="0" fontId="22" fillId="6" borderId="0" xfId="0" applyFont="1" applyFill="1" applyAlignment="1">
      <alignment horizontal="center" vertical="center"/>
    </xf>
    <xf numFmtId="0" fontId="19" fillId="6" borderId="0" xfId="0" applyFont="1" applyFill="1" applyAlignment="1">
      <alignment horizontal="center" vertical="center"/>
    </xf>
    <xf numFmtId="0" fontId="19" fillId="6" borderId="0" xfId="0" applyFont="1" applyFill="1" applyAlignment="1">
      <alignment horizontal="justify" vertical="center" wrapText="1"/>
    </xf>
    <xf numFmtId="0" fontId="19" fillId="6" borderId="0" xfId="0" applyFont="1" applyFill="1" applyAlignment="1">
      <alignment horizontal="left" vertical="center" wrapText="1"/>
    </xf>
    <xf numFmtId="14" fontId="26" fillId="11" borderId="0" xfId="0" quotePrefix="1" applyNumberFormat="1" applyFont="1" applyFill="1" applyAlignment="1">
      <alignment horizontal="center" vertical="center"/>
    </xf>
    <xf numFmtId="0" fontId="19" fillId="7" borderId="0" xfId="0" applyFont="1" applyFill="1" applyAlignment="1">
      <alignment horizontal="center" vertical="center" wrapText="1"/>
    </xf>
    <xf numFmtId="0" fontId="26" fillId="11" borderId="0" xfId="0" applyFont="1" applyFill="1" applyAlignment="1">
      <alignment horizontal="left" vertical="center" wrapText="1"/>
    </xf>
    <xf numFmtId="0" fontId="5" fillId="0" borderId="20" xfId="0" applyFont="1" applyBorder="1" applyAlignment="1">
      <alignment horizontal="justify" vertical="center"/>
    </xf>
    <xf numFmtId="0" fontId="6" fillId="0" borderId="20" xfId="0" applyFont="1" applyBorder="1" applyAlignment="1">
      <alignment horizontal="justify" vertical="center" wrapText="1"/>
    </xf>
    <xf numFmtId="1" fontId="6" fillId="0" borderId="20" xfId="0" applyNumberFormat="1" applyFont="1" applyBorder="1" applyAlignment="1">
      <alignment horizontal="center" vertical="center" wrapText="1"/>
    </xf>
    <xf numFmtId="1" fontId="21" fillId="0" borderId="20" xfId="0" applyNumberFormat="1" applyFont="1" applyBorder="1" applyAlignment="1">
      <alignment horizontal="center" vertical="center" wrapText="1"/>
    </xf>
    <xf numFmtId="0" fontId="6" fillId="0" borderId="20" xfId="0" applyFont="1" applyBorder="1" applyAlignment="1">
      <alignment horizontal="left" vertical="center" wrapText="1"/>
    </xf>
    <xf numFmtId="0" fontId="6" fillId="0" borderId="20" xfId="0" applyFont="1" applyBorder="1" applyAlignment="1">
      <alignment horizontal="center" vertical="center" wrapText="1"/>
    </xf>
    <xf numFmtId="0" fontId="6" fillId="0" borderId="0" xfId="0" applyFont="1" applyAlignment="1">
      <alignment horizontal="justify" vertical="center" wrapText="1"/>
    </xf>
    <xf numFmtId="1" fontId="6" fillId="0" borderId="0" xfId="0" applyNumberFormat="1" applyFont="1" applyAlignment="1">
      <alignment horizontal="center" vertical="center" wrapText="1"/>
    </xf>
    <xf numFmtId="0" fontId="6" fillId="0" borderId="0" xfId="0" applyFont="1" applyAlignment="1">
      <alignment horizontal="left" vertical="center" wrapText="1"/>
    </xf>
    <xf numFmtId="0" fontId="6" fillId="0" borderId="0" xfId="0" applyFont="1" applyAlignment="1">
      <alignment horizontal="center" vertical="center" wrapText="1"/>
    </xf>
    <xf numFmtId="0" fontId="0" fillId="0" borderId="0" xfId="0" applyAlignment="1">
      <alignment vertical="center"/>
    </xf>
    <xf numFmtId="0" fontId="19" fillId="12" borderId="6" xfId="0" applyFont="1" applyFill="1" applyBorder="1" applyAlignment="1">
      <alignment horizontal="center" vertical="center" wrapText="1"/>
    </xf>
    <xf numFmtId="0" fontId="29" fillId="4" borderId="12" xfId="0" applyFont="1" applyFill="1" applyBorder="1" applyAlignment="1">
      <alignment horizontal="center" vertical="center" wrapText="1"/>
    </xf>
    <xf numFmtId="0" fontId="20" fillId="0" borderId="16" xfId="0" applyFont="1" applyBorder="1" applyAlignment="1">
      <alignment horizontal="center" vertical="center"/>
    </xf>
    <xf numFmtId="0" fontId="5" fillId="0" borderId="0" xfId="0" applyFont="1" applyAlignment="1">
      <alignment horizontal="center" vertical="center"/>
    </xf>
    <xf numFmtId="0" fontId="5" fillId="0" borderId="0" xfId="0" applyFont="1" applyAlignment="1">
      <alignment horizontal="center" vertical="center" wrapText="1"/>
    </xf>
    <xf numFmtId="0" fontId="19" fillId="13" borderId="6" xfId="0" applyFont="1" applyFill="1" applyBorder="1" applyAlignment="1">
      <alignment horizontal="center" vertical="center" wrapText="1"/>
    </xf>
    <xf numFmtId="0" fontId="2" fillId="9" borderId="6" xfId="0" applyFont="1" applyFill="1" applyBorder="1" applyAlignment="1">
      <alignment horizontal="left" vertical="top" wrapText="1"/>
    </xf>
    <xf numFmtId="0" fontId="2" fillId="0" borderId="0" xfId="3"/>
    <xf numFmtId="0" fontId="31" fillId="14" borderId="21" xfId="3" applyFont="1" applyFill="1" applyBorder="1" applyAlignment="1">
      <alignment horizontal="left" vertical="center" wrapText="1"/>
    </xf>
    <xf numFmtId="0" fontId="31" fillId="14" borderId="25" xfId="3" applyFont="1" applyFill="1" applyBorder="1" applyAlignment="1">
      <alignment horizontal="left" vertical="center" wrapText="1"/>
    </xf>
    <xf numFmtId="0" fontId="31" fillId="14" borderId="21" xfId="3" applyFont="1" applyFill="1" applyBorder="1" applyAlignment="1">
      <alignment horizontal="justify" vertical="center" wrapText="1"/>
    </xf>
    <xf numFmtId="0" fontId="31" fillId="0" borderId="21" xfId="3" applyFont="1" applyBorder="1" applyAlignment="1">
      <alignment horizontal="left" vertical="center" wrapText="1"/>
    </xf>
    <xf numFmtId="0" fontId="32" fillId="0" borderId="21" xfId="3" applyFont="1" applyBorder="1" applyAlignment="1">
      <alignment horizontal="justify" vertical="center" wrapText="1"/>
    </xf>
    <xf numFmtId="0" fontId="30" fillId="0" borderId="23" xfId="3" applyFont="1" applyBorder="1" applyAlignment="1">
      <alignment horizontal="justify" vertical="top" wrapText="1"/>
    </xf>
    <xf numFmtId="0" fontId="32" fillId="0" borderId="23" xfId="3" applyFont="1" applyBorder="1" applyAlignment="1">
      <alignment horizontal="justify" vertical="center" wrapText="1"/>
    </xf>
    <xf numFmtId="0" fontId="30" fillId="0" borderId="19" xfId="3" applyFont="1" applyBorder="1" applyAlignment="1">
      <alignment horizontal="justify" vertical="center" wrapText="1"/>
    </xf>
    <xf numFmtId="0" fontId="32" fillId="0" borderId="26" xfId="3" applyFont="1" applyBorder="1" applyAlignment="1">
      <alignment horizontal="justify" vertical="center" wrapText="1"/>
    </xf>
    <xf numFmtId="0" fontId="30" fillId="0" borderId="21" xfId="3" applyFont="1" applyBorder="1" applyAlignment="1">
      <alignment horizontal="justify" vertical="top" wrapText="1"/>
    </xf>
    <xf numFmtId="0" fontId="30" fillId="0" borderId="25" xfId="3" applyFont="1" applyBorder="1" applyAlignment="1">
      <alignment horizontal="justify" vertical="top" wrapText="1"/>
    </xf>
    <xf numFmtId="0" fontId="30" fillId="0" borderId="19" xfId="3" applyFont="1" applyBorder="1" applyAlignment="1">
      <alignment horizontal="justify" vertical="top" wrapText="1"/>
    </xf>
    <xf numFmtId="0" fontId="32" fillId="0" borderId="19" xfId="3" applyFont="1" applyBorder="1" applyAlignment="1">
      <alignment horizontal="justify" vertical="center" wrapText="1"/>
    </xf>
    <xf numFmtId="0" fontId="30" fillId="0" borderId="19" xfId="3" applyFont="1" applyBorder="1" applyAlignment="1">
      <alignment vertical="top" wrapText="1"/>
    </xf>
    <xf numFmtId="0" fontId="30" fillId="0" borderId="19" xfId="3" applyFont="1" applyBorder="1" applyAlignment="1">
      <alignment vertical="center" wrapText="1"/>
    </xf>
    <xf numFmtId="0" fontId="35" fillId="0" borderId="0" xfId="4"/>
    <xf numFmtId="0" fontId="2" fillId="0" borderId="0" xfId="4" applyFont="1"/>
    <xf numFmtId="0" fontId="30" fillId="15" borderId="0" xfId="4" applyFont="1" applyFill="1"/>
    <xf numFmtId="0" fontId="19" fillId="16" borderId="6" xfId="0" applyFont="1" applyFill="1" applyBorder="1" applyAlignment="1">
      <alignment horizontal="center" vertical="center" wrapText="1"/>
    </xf>
    <xf numFmtId="0" fontId="7" fillId="2" borderId="0" xfId="0" applyFont="1" applyFill="1" applyAlignment="1">
      <alignment horizontal="justify" vertical="center" wrapText="1"/>
    </xf>
    <xf numFmtId="0" fontId="8" fillId="3" borderId="0" xfId="0" applyFont="1" applyFill="1" applyAlignment="1">
      <alignment horizontal="justify" vertical="center"/>
    </xf>
    <xf numFmtId="0" fontId="5" fillId="0" borderId="0" xfId="0" applyFont="1" applyAlignment="1">
      <alignment vertical="center" wrapText="1"/>
    </xf>
    <xf numFmtId="0" fontId="5" fillId="0" borderId="0" xfId="0" applyFont="1" applyAlignment="1">
      <alignment horizontal="justify" vertical="center" wrapText="1"/>
    </xf>
    <xf numFmtId="0" fontId="6" fillId="0" borderId="0" xfId="0" applyFont="1" applyAlignment="1">
      <alignment horizontal="left" vertical="center"/>
    </xf>
    <xf numFmtId="0" fontId="9" fillId="0" borderId="0" xfId="0" applyFont="1" applyAlignment="1">
      <alignment vertical="center"/>
    </xf>
    <xf numFmtId="0" fontId="10" fillId="4" borderId="6" xfId="0" applyFont="1" applyFill="1" applyBorder="1" applyAlignment="1">
      <alignment horizontal="center" vertical="center" wrapText="1"/>
    </xf>
    <xf numFmtId="0" fontId="7" fillId="2" borderId="6" xfId="0" applyFont="1" applyFill="1" applyBorder="1" applyAlignment="1">
      <alignment horizontal="center" vertical="center" wrapText="1"/>
    </xf>
    <xf numFmtId="0" fontId="8" fillId="3" borderId="9" xfId="0" applyFont="1" applyFill="1" applyBorder="1" applyAlignment="1">
      <alignment horizontal="center" vertical="center" wrapText="1"/>
    </xf>
    <xf numFmtId="0" fontId="8" fillId="3" borderId="11" xfId="0" applyFont="1" applyFill="1" applyBorder="1" applyAlignment="1">
      <alignment horizontal="center" vertical="center" wrapText="1"/>
    </xf>
    <xf numFmtId="0" fontId="8" fillId="3" borderId="12" xfId="0" applyFont="1" applyFill="1" applyBorder="1" applyAlignment="1">
      <alignment horizontal="center" vertical="center" wrapText="1"/>
    </xf>
    <xf numFmtId="0" fontId="11" fillId="2" borderId="7" xfId="0" applyFont="1" applyFill="1" applyBorder="1" applyAlignment="1">
      <alignment horizontal="center" vertical="center" wrapText="1"/>
    </xf>
    <xf numFmtId="0" fontId="11" fillId="2" borderId="8" xfId="0" applyFont="1" applyFill="1" applyBorder="1" applyAlignment="1">
      <alignment horizontal="center" vertical="center" wrapText="1"/>
    </xf>
    <xf numFmtId="0" fontId="13" fillId="2" borderId="10" xfId="0" applyFont="1" applyFill="1" applyBorder="1" applyAlignment="1">
      <alignment horizontal="center" vertical="center" wrapText="1"/>
    </xf>
    <xf numFmtId="0" fontId="7" fillId="2" borderId="9" xfId="0" applyFont="1" applyFill="1" applyBorder="1" applyAlignment="1">
      <alignment horizontal="center" vertical="center" wrapText="1"/>
    </xf>
    <xf numFmtId="0" fontId="7" fillId="2" borderId="12" xfId="0" applyFont="1" applyFill="1" applyBorder="1" applyAlignment="1">
      <alignment horizontal="center" vertical="center" wrapText="1"/>
    </xf>
    <xf numFmtId="0" fontId="8" fillId="3" borderId="6" xfId="0" applyFont="1" applyFill="1" applyBorder="1" applyAlignment="1">
      <alignment horizontal="center" vertical="center" wrapText="1"/>
    </xf>
    <xf numFmtId="0" fontId="29" fillId="4" borderId="6" xfId="0" applyFont="1" applyFill="1" applyBorder="1" applyAlignment="1">
      <alignment horizontal="center" vertical="center" wrapText="1"/>
    </xf>
    <xf numFmtId="0" fontId="7" fillId="2" borderId="11" xfId="0" applyFont="1" applyFill="1" applyBorder="1" applyAlignment="1">
      <alignment horizontal="center" vertical="center" wrapText="1"/>
    </xf>
    <xf numFmtId="0" fontId="37" fillId="0" borderId="0" xfId="4" applyFont="1" applyAlignment="1">
      <alignment horizontal="center"/>
    </xf>
    <xf numFmtId="0" fontId="35" fillId="0" borderId="0" xfId="4"/>
    <xf numFmtId="0" fontId="36" fillId="0" borderId="0" xfId="4" applyFont="1" applyAlignment="1">
      <alignment horizontal="center"/>
    </xf>
    <xf numFmtId="0" fontId="38" fillId="0" borderId="0" xfId="4" applyFont="1" applyAlignment="1">
      <alignment horizontal="center"/>
    </xf>
  </cellXfs>
  <cellStyles count="5">
    <cellStyle name="Comma [0]" xfId="1" builtinId="6"/>
    <cellStyle name="Normal" xfId="0" builtinId="0"/>
    <cellStyle name="Normal 2" xfId="4"/>
    <cellStyle name="Normal 2 3 2" xfId="2"/>
    <cellStyle name="Normal 2 3 2 2" xfId="3"/>
  </cellStyles>
  <dxfs count="150">
    <dxf>
      <fill>
        <patternFill>
          <bgColor rgb="FF0070C0"/>
        </patternFill>
      </fill>
    </dxf>
    <dxf>
      <fill>
        <patternFill>
          <bgColor rgb="FF0070C0"/>
        </patternFill>
      </fill>
    </dxf>
    <dxf>
      <fill>
        <patternFill>
          <bgColor rgb="FF0070C0"/>
        </patternFill>
      </fill>
    </dxf>
    <dxf>
      <fill>
        <patternFill>
          <bgColor rgb="FF0070C0"/>
        </patternFill>
      </fill>
    </dxf>
    <dxf>
      <fill>
        <patternFill>
          <bgColor rgb="FF0070C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0070C0"/>
        </patternFill>
      </fill>
    </dxf>
    <dxf>
      <fill>
        <patternFill>
          <bgColor rgb="FF0070C0"/>
        </patternFill>
      </fill>
    </dxf>
    <dxf>
      <fill>
        <patternFill>
          <bgColor rgb="FF0070C0"/>
        </patternFill>
      </fill>
    </dxf>
    <dxf>
      <fill>
        <patternFill>
          <bgColor rgb="FF0070C0"/>
        </patternFill>
      </fill>
    </dxf>
    <dxf>
      <fill>
        <patternFill>
          <bgColor rgb="FF0070C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0070C0"/>
        </patternFill>
      </fill>
    </dxf>
    <dxf>
      <fill>
        <patternFill>
          <bgColor rgb="FF0070C0"/>
        </patternFill>
      </fill>
    </dxf>
    <dxf>
      <fill>
        <patternFill>
          <bgColor rgb="FF0070C0"/>
        </patternFill>
      </fill>
    </dxf>
    <dxf>
      <fill>
        <patternFill>
          <bgColor rgb="FF0070C0"/>
        </patternFill>
      </fill>
    </dxf>
    <dxf>
      <fill>
        <patternFill>
          <bgColor rgb="FF0070C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ont>
        <color theme="0"/>
      </font>
      <fill>
        <patternFill>
          <bgColor rgb="FF00B050"/>
        </patternFill>
      </fill>
    </dxf>
    <dxf>
      <fill>
        <patternFill>
          <bgColor rgb="FFFFFF00"/>
        </patternFill>
      </fill>
    </dxf>
    <dxf>
      <fill>
        <patternFill>
          <bgColor theme="7"/>
        </patternFill>
      </fill>
    </dxf>
    <dxf>
      <font>
        <color theme="0"/>
      </font>
      <fill>
        <patternFill>
          <bgColor rgb="FFC00000"/>
        </patternFill>
      </fill>
    </dxf>
    <dxf>
      <font>
        <color theme="0"/>
      </font>
      <fill>
        <patternFill>
          <bgColor rgb="FF00B050"/>
        </patternFill>
      </fill>
    </dxf>
    <dxf>
      <font>
        <color theme="0"/>
      </font>
      <fill>
        <patternFill>
          <bgColor rgb="FF00B050"/>
        </patternFill>
      </fill>
    </dxf>
    <dxf>
      <font>
        <color theme="0"/>
      </font>
      <fill>
        <patternFill>
          <bgColor rgb="FF00B05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theme="7"/>
        </patternFill>
      </fill>
    </dxf>
    <dxf>
      <fill>
        <patternFill>
          <bgColor theme="7"/>
        </patternFill>
      </fill>
    </dxf>
    <dxf>
      <fill>
        <patternFill>
          <bgColor theme="7"/>
        </patternFill>
      </fill>
    </dxf>
    <dxf>
      <fill>
        <patternFill>
          <bgColor theme="7"/>
        </patternFill>
      </fill>
    </dxf>
    <dxf>
      <fill>
        <patternFill>
          <bgColor theme="7"/>
        </patternFill>
      </fill>
    </dxf>
    <dxf>
      <font>
        <color theme="0"/>
      </font>
      <fill>
        <patternFill>
          <bgColor rgb="FFC00000"/>
        </patternFill>
      </fill>
    </dxf>
    <dxf>
      <font>
        <color theme="0"/>
      </font>
      <fill>
        <patternFill>
          <bgColor rgb="FFC00000"/>
        </patternFill>
      </fill>
    </dxf>
    <dxf>
      <font>
        <color theme="0"/>
      </font>
      <fill>
        <patternFill>
          <bgColor rgb="FFC00000"/>
        </patternFill>
      </fill>
    </dxf>
    <dxf>
      <font>
        <color theme="0"/>
      </font>
      <fill>
        <patternFill>
          <bgColor rgb="FFC00000"/>
        </patternFill>
      </fill>
    </dxf>
    <dxf>
      <font>
        <color theme="0"/>
      </font>
      <fill>
        <patternFill>
          <bgColor rgb="FFC00000"/>
        </patternFill>
      </fill>
    </dxf>
    <dxf>
      <font>
        <color theme="0"/>
      </font>
      <fill>
        <patternFill>
          <bgColor rgb="FFC00000"/>
        </patternFill>
      </fill>
    </dxf>
    <dxf>
      <fill>
        <patternFill>
          <bgColor rgb="FF0070C0"/>
        </patternFill>
      </fill>
    </dxf>
    <dxf>
      <fill>
        <patternFill>
          <bgColor rgb="FF0070C0"/>
        </patternFill>
      </fill>
    </dxf>
    <dxf>
      <fill>
        <patternFill>
          <bgColor rgb="FF0070C0"/>
        </patternFill>
      </fill>
    </dxf>
    <dxf>
      <fill>
        <patternFill>
          <bgColor rgb="FF0070C0"/>
        </patternFill>
      </fill>
    </dxf>
    <dxf>
      <fill>
        <patternFill>
          <bgColor rgb="FF0070C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ont>
        <color theme="0"/>
      </font>
      <fill>
        <patternFill>
          <bgColor theme="8" tint="-0.24994659260841701"/>
        </patternFill>
      </fill>
    </dxf>
    <dxf>
      <font>
        <color theme="0"/>
      </font>
      <fill>
        <patternFill>
          <bgColor theme="8" tint="-0.24994659260841701"/>
        </patternFill>
      </fill>
    </dxf>
    <dxf>
      <font>
        <color theme="0"/>
      </font>
      <fill>
        <patternFill>
          <bgColor theme="8" tint="-0.24994659260841701"/>
        </patternFill>
      </fill>
    </dxf>
    <dxf>
      <font>
        <color theme="0"/>
      </font>
      <fill>
        <patternFill>
          <bgColor theme="8" tint="-0.24994659260841701"/>
        </patternFill>
      </fill>
    </dxf>
    <dxf>
      <font>
        <color theme="0"/>
      </font>
      <fill>
        <patternFill>
          <bgColor theme="8" tint="-0.24994659260841701"/>
        </patternFill>
      </fill>
    </dxf>
    <dxf>
      <font>
        <color theme="0"/>
      </font>
      <fill>
        <patternFill>
          <bgColor theme="9"/>
        </patternFill>
      </fill>
    </dxf>
    <dxf>
      <font>
        <color theme="0"/>
      </font>
      <fill>
        <patternFill>
          <bgColor theme="9"/>
        </patternFill>
      </fill>
    </dxf>
    <dxf>
      <font>
        <color theme="0"/>
      </font>
      <fill>
        <patternFill>
          <bgColor theme="9"/>
        </patternFill>
      </fill>
    </dxf>
    <dxf>
      <font>
        <color theme="0"/>
      </font>
      <fill>
        <patternFill>
          <bgColor theme="9"/>
        </patternFill>
      </fill>
    </dxf>
    <dxf>
      <font>
        <color theme="0"/>
      </font>
      <fill>
        <patternFill>
          <bgColor theme="9"/>
        </patternFill>
      </fill>
    </dxf>
    <dxf>
      <font>
        <color theme="0"/>
      </font>
      <fill>
        <patternFill>
          <bgColor theme="9"/>
        </patternFill>
      </fill>
    </dxf>
    <dxf>
      <font>
        <color auto="1"/>
      </font>
      <fill>
        <patternFill>
          <bgColor rgb="FFFFFF00"/>
        </patternFill>
      </fill>
    </dxf>
    <dxf>
      <font>
        <color auto="1"/>
      </font>
      <fill>
        <patternFill>
          <bgColor rgb="FFFFFF00"/>
        </patternFill>
      </fill>
    </dxf>
    <dxf>
      <font>
        <color auto="1"/>
      </font>
      <fill>
        <patternFill>
          <bgColor rgb="FFFFFF00"/>
        </patternFill>
      </fill>
    </dxf>
    <dxf>
      <font>
        <color auto="1"/>
      </font>
      <fill>
        <patternFill>
          <bgColor rgb="FFFFFF00"/>
        </patternFill>
      </fill>
    </dxf>
    <dxf>
      <font>
        <color auto="1"/>
      </font>
      <fill>
        <patternFill>
          <bgColor theme="7"/>
        </patternFill>
      </fill>
    </dxf>
    <dxf>
      <font>
        <color auto="1"/>
      </font>
      <fill>
        <patternFill>
          <bgColor theme="7"/>
        </patternFill>
      </fill>
    </dxf>
    <dxf>
      <font>
        <color auto="1"/>
      </font>
      <fill>
        <patternFill>
          <bgColor theme="7"/>
        </patternFill>
      </fill>
    </dxf>
    <dxf>
      <font>
        <color auto="1"/>
      </font>
      <fill>
        <patternFill>
          <bgColor theme="7"/>
        </patternFill>
      </fill>
    </dxf>
    <dxf>
      <font>
        <color theme="0"/>
      </font>
      <fill>
        <patternFill>
          <bgColor rgb="FFC00000"/>
        </patternFill>
      </fill>
    </dxf>
    <dxf>
      <font>
        <color theme="0"/>
      </font>
      <fill>
        <patternFill>
          <bgColor rgb="FFC00000"/>
        </patternFill>
      </fill>
    </dxf>
    <dxf>
      <font>
        <color theme="0"/>
      </font>
      <fill>
        <patternFill>
          <bgColor rgb="FFC00000"/>
        </patternFill>
      </fill>
    </dxf>
    <dxf>
      <font>
        <color theme="0"/>
      </font>
      <fill>
        <patternFill>
          <bgColor rgb="FFC00000"/>
        </patternFill>
      </fill>
    </dxf>
    <dxf>
      <font>
        <color theme="0"/>
      </font>
      <fill>
        <patternFill>
          <bgColor rgb="FFC00000"/>
        </patternFill>
      </fill>
    </dxf>
    <dxf>
      <font>
        <color theme="0"/>
      </font>
      <fill>
        <patternFill>
          <bgColor rgb="FFC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4.xml"/><Relationship Id="rId18" Type="http://schemas.openxmlformats.org/officeDocument/2006/relationships/externalLink" Target="externalLinks/externalLink9.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externalLink" Target="externalLinks/externalLink3.xml"/><Relationship Id="rId17" Type="http://schemas.openxmlformats.org/officeDocument/2006/relationships/externalLink" Target="externalLinks/externalLink8.xml"/><Relationship Id="rId2" Type="http://schemas.openxmlformats.org/officeDocument/2006/relationships/worksheet" Target="worksheets/sheet2.xml"/><Relationship Id="rId16" Type="http://schemas.openxmlformats.org/officeDocument/2006/relationships/externalLink" Target="externalLinks/externalLink7.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2.xml"/><Relationship Id="rId5" Type="http://schemas.openxmlformats.org/officeDocument/2006/relationships/worksheet" Target="worksheets/sheet5.xml"/><Relationship Id="rId15" Type="http://schemas.openxmlformats.org/officeDocument/2006/relationships/externalLink" Target="externalLinks/externalLink6.xml"/><Relationship Id="rId23" Type="http://schemas.openxmlformats.org/officeDocument/2006/relationships/calcChain" Target="calcChain.xml"/><Relationship Id="rId10" Type="http://schemas.openxmlformats.org/officeDocument/2006/relationships/externalLink" Target="externalLinks/externalLink1.xml"/><Relationship Id="rId19" Type="http://schemas.openxmlformats.org/officeDocument/2006/relationships/externalLink" Target="externalLinks/externalLink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5.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image" Target="../media/image16.png"/><Relationship Id="rId4" Type="http://schemas.openxmlformats.org/officeDocument/2006/relationships/image" Target="../media/image15.png"/></Relationships>
</file>

<file path=xl/drawings/_rels/drawing7.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8.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47</xdr:col>
      <xdr:colOff>285749</xdr:colOff>
      <xdr:row>0</xdr:row>
      <xdr:rowOff>0</xdr:rowOff>
    </xdr:from>
    <xdr:to>
      <xdr:col>51</xdr:col>
      <xdr:colOff>725611</xdr:colOff>
      <xdr:row>14</xdr:row>
      <xdr:rowOff>916781</xdr:rowOff>
    </xdr:to>
    <xdr:pic>
      <xdr:nvPicPr>
        <xdr:cNvPr id="2" name="Picture 1">
          <a:extLst>
            <a:ext uri="{FF2B5EF4-FFF2-40B4-BE49-F238E27FC236}">
              <a16:creationId xmlns:a16="http://schemas.microsoft.com/office/drawing/2014/main" xmlns="" id="{84FF579F-2380-41D6-890C-89315427773C}"/>
            </a:ext>
          </a:extLst>
        </xdr:cNvPr>
        <xdr:cNvPicPr>
          <a:picLocks noChangeAspect="1"/>
        </xdr:cNvPicPr>
      </xdr:nvPicPr>
      <xdr:blipFill>
        <a:blip xmlns:r="http://schemas.openxmlformats.org/officeDocument/2006/relationships" r:embed="rId1"/>
        <a:stretch>
          <a:fillRect/>
        </a:stretch>
      </xdr:blipFill>
      <xdr:spPr>
        <a:xfrm>
          <a:off x="65377218" y="0"/>
          <a:ext cx="5773862" cy="465534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0</xdr:col>
      <xdr:colOff>228600</xdr:colOff>
      <xdr:row>0</xdr:row>
      <xdr:rowOff>0</xdr:rowOff>
    </xdr:from>
    <xdr:ext cx="19743662" cy="20879404"/>
    <xdr:pic>
      <xdr:nvPicPr>
        <xdr:cNvPr id="2" name="image2.png" title="Image">
          <a:extLst>
            <a:ext uri="{FF2B5EF4-FFF2-40B4-BE49-F238E27FC236}">
              <a16:creationId xmlns:a16="http://schemas.microsoft.com/office/drawing/2014/main" xmlns="" id="{0FF9F442-258A-426A-95FC-29DF9633D799}"/>
            </a:ext>
          </a:extLst>
        </xdr:cNvPr>
        <xdr:cNvPicPr preferRelativeResize="0"/>
      </xdr:nvPicPr>
      <xdr:blipFill>
        <a:blip xmlns:r="http://schemas.openxmlformats.org/officeDocument/2006/relationships" r:embed="rId1" cstate="print"/>
        <a:stretch>
          <a:fillRect/>
        </a:stretch>
      </xdr:blipFill>
      <xdr:spPr>
        <a:xfrm>
          <a:off x="228600" y="0"/>
          <a:ext cx="19743662" cy="20879404"/>
        </a:xfrm>
        <a:prstGeom prst="rect">
          <a:avLst/>
        </a:prstGeom>
        <a:noFill/>
      </xdr:spPr>
    </xdr:pic>
    <xdr:clientData fLocksWithSheet="0"/>
  </xdr:oneCellAnchor>
  <xdr:twoCellAnchor>
    <xdr:from>
      <xdr:col>15</xdr:col>
      <xdr:colOff>634999</xdr:colOff>
      <xdr:row>5</xdr:row>
      <xdr:rowOff>181427</xdr:rowOff>
    </xdr:from>
    <xdr:to>
      <xdr:col>16</xdr:col>
      <xdr:colOff>226785</xdr:colOff>
      <xdr:row>5</xdr:row>
      <xdr:rowOff>483808</xdr:rowOff>
    </xdr:to>
    <xdr:sp macro="" textlink="">
      <xdr:nvSpPr>
        <xdr:cNvPr id="3" name="Oval 2">
          <a:extLst>
            <a:ext uri="{FF2B5EF4-FFF2-40B4-BE49-F238E27FC236}">
              <a16:creationId xmlns:a16="http://schemas.microsoft.com/office/drawing/2014/main" xmlns="" id="{192F9E22-5AA0-B6A4-DFAD-7927B52E14CB}"/>
            </a:ext>
          </a:extLst>
        </xdr:cNvPr>
        <xdr:cNvSpPr/>
      </xdr:nvSpPr>
      <xdr:spPr>
        <a:xfrm>
          <a:off x="11974285" y="1723570"/>
          <a:ext cx="347738" cy="302381"/>
        </a:xfrm>
        <a:prstGeom prst="ellipse">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D" sz="1100"/>
            <a:t>1</a:t>
          </a:r>
        </a:p>
      </xdr:txBody>
    </xdr:sp>
    <xdr:clientData/>
  </xdr:twoCellAnchor>
  <xdr:twoCellAnchor editAs="oneCell">
    <xdr:from>
      <xdr:col>27</xdr:col>
      <xdr:colOff>876905</xdr:colOff>
      <xdr:row>0</xdr:row>
      <xdr:rowOff>0</xdr:rowOff>
    </xdr:from>
    <xdr:to>
      <xdr:col>49</xdr:col>
      <xdr:colOff>781273</xdr:colOff>
      <xdr:row>110</xdr:row>
      <xdr:rowOff>15119</xdr:rowOff>
    </xdr:to>
    <xdr:pic>
      <xdr:nvPicPr>
        <xdr:cNvPr id="4" name="Picture 3">
          <a:extLst>
            <a:ext uri="{FF2B5EF4-FFF2-40B4-BE49-F238E27FC236}">
              <a16:creationId xmlns:a16="http://schemas.microsoft.com/office/drawing/2014/main" xmlns="" id="{32D6C39C-2EDF-7279-3D88-4AA8932BDC14}"/>
            </a:ext>
          </a:extLst>
        </xdr:cNvPr>
        <xdr:cNvPicPr>
          <a:picLocks noChangeAspect="1"/>
        </xdr:cNvPicPr>
      </xdr:nvPicPr>
      <xdr:blipFill>
        <a:blip xmlns:r="http://schemas.openxmlformats.org/officeDocument/2006/relationships" r:embed="rId2"/>
        <a:stretch>
          <a:fillRect/>
        </a:stretch>
      </xdr:blipFill>
      <xdr:spPr>
        <a:xfrm>
          <a:off x="21529524" y="0"/>
          <a:ext cx="21857225" cy="23298452"/>
        </a:xfrm>
        <a:prstGeom prst="rect">
          <a:avLst/>
        </a:prstGeom>
      </xdr:spPr>
    </xdr:pic>
    <xdr:clientData/>
  </xdr:twoCellAnchor>
  <xdr:twoCellAnchor>
    <xdr:from>
      <xdr:col>0</xdr:col>
      <xdr:colOff>228600</xdr:colOff>
      <xdr:row>0</xdr:row>
      <xdr:rowOff>0</xdr:rowOff>
    </xdr:from>
    <xdr:to>
      <xdr:col>0</xdr:col>
      <xdr:colOff>576338</xdr:colOff>
      <xdr:row>1</xdr:row>
      <xdr:rowOff>105833</xdr:rowOff>
    </xdr:to>
    <xdr:sp macro="" textlink="">
      <xdr:nvSpPr>
        <xdr:cNvPr id="6" name="Oval 5">
          <a:extLst>
            <a:ext uri="{FF2B5EF4-FFF2-40B4-BE49-F238E27FC236}">
              <a16:creationId xmlns:a16="http://schemas.microsoft.com/office/drawing/2014/main" xmlns="" id="{5DCBBDC4-66AF-4185-B9C2-7647F3A25495}"/>
            </a:ext>
          </a:extLst>
        </xdr:cNvPr>
        <xdr:cNvSpPr/>
      </xdr:nvSpPr>
      <xdr:spPr>
        <a:xfrm>
          <a:off x="228600" y="0"/>
          <a:ext cx="347738" cy="302381"/>
        </a:xfrm>
        <a:prstGeom prst="ellipse">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D" sz="1100"/>
            <a:t>1</a:t>
          </a:r>
        </a:p>
      </xdr:txBody>
    </xdr:sp>
    <xdr:clientData/>
  </xdr:twoCellAnchor>
  <xdr:twoCellAnchor>
    <xdr:from>
      <xdr:col>0</xdr:col>
      <xdr:colOff>381000</xdr:colOff>
      <xdr:row>0</xdr:row>
      <xdr:rowOff>152400</xdr:rowOff>
    </xdr:from>
    <xdr:to>
      <xdr:col>0</xdr:col>
      <xdr:colOff>728738</xdr:colOff>
      <xdr:row>2</xdr:row>
      <xdr:rowOff>61686</xdr:rowOff>
    </xdr:to>
    <xdr:sp macro="" textlink="">
      <xdr:nvSpPr>
        <xdr:cNvPr id="8" name="Oval 7">
          <a:extLst>
            <a:ext uri="{FF2B5EF4-FFF2-40B4-BE49-F238E27FC236}">
              <a16:creationId xmlns:a16="http://schemas.microsoft.com/office/drawing/2014/main" xmlns="" id="{2B429AA0-784A-4E91-8DAC-FF91E3C17A2C}"/>
            </a:ext>
          </a:extLst>
        </xdr:cNvPr>
        <xdr:cNvSpPr/>
      </xdr:nvSpPr>
      <xdr:spPr>
        <a:xfrm>
          <a:off x="381000" y="152400"/>
          <a:ext cx="347738" cy="302381"/>
        </a:xfrm>
        <a:prstGeom prst="ellipse">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D" sz="1100"/>
            <a:t>1</a:t>
          </a:r>
        </a:p>
      </xdr:txBody>
    </xdr:sp>
    <xdr:clientData/>
  </xdr:twoCellAnchor>
  <xdr:twoCellAnchor>
    <xdr:from>
      <xdr:col>0</xdr:col>
      <xdr:colOff>533400</xdr:colOff>
      <xdr:row>1</xdr:row>
      <xdr:rowOff>108252</xdr:rowOff>
    </xdr:from>
    <xdr:to>
      <xdr:col>1</xdr:col>
      <xdr:colOff>125186</xdr:colOff>
      <xdr:row>3</xdr:row>
      <xdr:rowOff>17538</xdr:rowOff>
    </xdr:to>
    <xdr:sp macro="" textlink="">
      <xdr:nvSpPr>
        <xdr:cNvPr id="9" name="Oval 8">
          <a:extLst>
            <a:ext uri="{FF2B5EF4-FFF2-40B4-BE49-F238E27FC236}">
              <a16:creationId xmlns:a16="http://schemas.microsoft.com/office/drawing/2014/main" xmlns="" id="{3D3A4299-E479-4815-87C9-D20BFC66D7ED}"/>
            </a:ext>
          </a:extLst>
        </xdr:cNvPr>
        <xdr:cNvSpPr/>
      </xdr:nvSpPr>
      <xdr:spPr>
        <a:xfrm>
          <a:off x="533400" y="304800"/>
          <a:ext cx="347738" cy="302381"/>
        </a:xfrm>
        <a:prstGeom prst="ellipse">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D" sz="1100"/>
            <a:t>1</a:t>
          </a:r>
        </a:p>
      </xdr:txBody>
    </xdr:sp>
    <xdr:clientData/>
  </xdr:twoCellAnchor>
  <xdr:twoCellAnchor>
    <xdr:from>
      <xdr:col>15</xdr:col>
      <xdr:colOff>740833</xdr:colOff>
      <xdr:row>7</xdr:row>
      <xdr:rowOff>665238</xdr:rowOff>
    </xdr:from>
    <xdr:to>
      <xdr:col>16</xdr:col>
      <xdr:colOff>393095</xdr:colOff>
      <xdr:row>9</xdr:row>
      <xdr:rowOff>90714</xdr:rowOff>
    </xdr:to>
    <xdr:sp macro="" textlink="">
      <xdr:nvSpPr>
        <xdr:cNvPr id="10" name="Oval 9">
          <a:extLst>
            <a:ext uri="{FF2B5EF4-FFF2-40B4-BE49-F238E27FC236}">
              <a16:creationId xmlns:a16="http://schemas.microsoft.com/office/drawing/2014/main" xmlns="" id="{EE6FD69D-74DD-00F5-D931-8271EDA8C831}"/>
            </a:ext>
          </a:extLst>
        </xdr:cNvPr>
        <xdr:cNvSpPr/>
      </xdr:nvSpPr>
      <xdr:spPr>
        <a:xfrm>
          <a:off x="12080119" y="3190119"/>
          <a:ext cx="408214" cy="332619"/>
        </a:xfrm>
        <a:prstGeom prst="ellipse">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D" sz="1100"/>
            <a:t>2</a:t>
          </a:r>
        </a:p>
      </xdr:txBody>
    </xdr:sp>
    <xdr:clientData/>
  </xdr:twoCellAnchor>
  <xdr:twoCellAnchor>
    <xdr:from>
      <xdr:col>19</xdr:col>
      <xdr:colOff>226786</xdr:colOff>
      <xdr:row>5</xdr:row>
      <xdr:rowOff>120951</xdr:rowOff>
    </xdr:from>
    <xdr:to>
      <xdr:col>19</xdr:col>
      <xdr:colOff>635000</xdr:colOff>
      <xdr:row>5</xdr:row>
      <xdr:rowOff>453570</xdr:rowOff>
    </xdr:to>
    <xdr:sp macro="" textlink="">
      <xdr:nvSpPr>
        <xdr:cNvPr id="12" name="Oval 11">
          <a:extLst>
            <a:ext uri="{FF2B5EF4-FFF2-40B4-BE49-F238E27FC236}">
              <a16:creationId xmlns:a16="http://schemas.microsoft.com/office/drawing/2014/main" xmlns="" id="{F4625DFF-D54C-4A45-94DC-E239E32C996B}"/>
            </a:ext>
          </a:extLst>
        </xdr:cNvPr>
        <xdr:cNvSpPr/>
      </xdr:nvSpPr>
      <xdr:spPr>
        <a:xfrm>
          <a:off x="14589881" y="1663094"/>
          <a:ext cx="408214" cy="332619"/>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3</a:t>
          </a:r>
        </a:p>
      </xdr:txBody>
    </xdr:sp>
    <xdr:clientData/>
  </xdr:twoCellAnchor>
  <xdr:twoCellAnchor>
    <xdr:from>
      <xdr:col>19</xdr:col>
      <xdr:colOff>347738</xdr:colOff>
      <xdr:row>14</xdr:row>
      <xdr:rowOff>151190</xdr:rowOff>
    </xdr:from>
    <xdr:to>
      <xdr:col>20</xdr:col>
      <xdr:colOff>-1</xdr:colOff>
      <xdr:row>16</xdr:row>
      <xdr:rowOff>90714</xdr:rowOff>
    </xdr:to>
    <xdr:sp macro="" textlink="">
      <xdr:nvSpPr>
        <xdr:cNvPr id="13" name="Oval 12">
          <a:extLst>
            <a:ext uri="{FF2B5EF4-FFF2-40B4-BE49-F238E27FC236}">
              <a16:creationId xmlns:a16="http://schemas.microsoft.com/office/drawing/2014/main" xmlns="" id="{367B981C-D442-46C4-B2A8-9C7AF7F3E0DE}"/>
            </a:ext>
          </a:extLst>
        </xdr:cNvPr>
        <xdr:cNvSpPr/>
      </xdr:nvSpPr>
      <xdr:spPr>
        <a:xfrm>
          <a:off x="14710833" y="4565952"/>
          <a:ext cx="408214" cy="332619"/>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4</a:t>
          </a:r>
        </a:p>
      </xdr:txBody>
    </xdr:sp>
    <xdr:clientData/>
  </xdr:twoCellAnchor>
  <xdr:twoCellAnchor>
    <xdr:from>
      <xdr:col>16</xdr:col>
      <xdr:colOff>257024</xdr:colOff>
      <xdr:row>5</xdr:row>
      <xdr:rowOff>151190</xdr:rowOff>
    </xdr:from>
    <xdr:to>
      <xdr:col>16</xdr:col>
      <xdr:colOff>619881</xdr:colOff>
      <xdr:row>5</xdr:row>
      <xdr:rowOff>514048</xdr:rowOff>
    </xdr:to>
    <xdr:sp macro="" textlink="">
      <xdr:nvSpPr>
        <xdr:cNvPr id="15" name="Oval 14">
          <a:extLst>
            <a:ext uri="{FF2B5EF4-FFF2-40B4-BE49-F238E27FC236}">
              <a16:creationId xmlns:a16="http://schemas.microsoft.com/office/drawing/2014/main" xmlns="" id="{987A6435-4EDE-441F-B088-0D95FCA0663C}"/>
            </a:ext>
          </a:extLst>
        </xdr:cNvPr>
        <xdr:cNvSpPr/>
      </xdr:nvSpPr>
      <xdr:spPr>
        <a:xfrm>
          <a:off x="12352262" y="1693333"/>
          <a:ext cx="362857" cy="362858"/>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5</a:t>
          </a:r>
        </a:p>
      </xdr:txBody>
    </xdr:sp>
    <xdr:clientData/>
  </xdr:twoCellAnchor>
  <xdr:twoCellAnchor>
    <xdr:from>
      <xdr:col>20</xdr:col>
      <xdr:colOff>75595</xdr:colOff>
      <xdr:row>14</xdr:row>
      <xdr:rowOff>166310</xdr:rowOff>
    </xdr:from>
    <xdr:to>
      <xdr:col>20</xdr:col>
      <xdr:colOff>483809</xdr:colOff>
      <xdr:row>16</xdr:row>
      <xdr:rowOff>105834</xdr:rowOff>
    </xdr:to>
    <xdr:sp macro="" textlink="">
      <xdr:nvSpPr>
        <xdr:cNvPr id="17" name="Oval 16">
          <a:extLst>
            <a:ext uri="{FF2B5EF4-FFF2-40B4-BE49-F238E27FC236}">
              <a16:creationId xmlns:a16="http://schemas.microsoft.com/office/drawing/2014/main" xmlns="" id="{E0D6204F-1D8D-485A-9DA4-84D1E175B229}"/>
            </a:ext>
          </a:extLst>
        </xdr:cNvPr>
        <xdr:cNvSpPr/>
      </xdr:nvSpPr>
      <xdr:spPr>
        <a:xfrm>
          <a:off x="15194643" y="4581072"/>
          <a:ext cx="408214" cy="332619"/>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6</a:t>
          </a:r>
        </a:p>
      </xdr:txBody>
    </xdr:sp>
    <xdr:clientData/>
  </xdr:twoCellAnchor>
  <xdr:twoCellAnchor>
    <xdr:from>
      <xdr:col>16</xdr:col>
      <xdr:colOff>635000</xdr:colOff>
      <xdr:row>5</xdr:row>
      <xdr:rowOff>166309</xdr:rowOff>
    </xdr:from>
    <xdr:to>
      <xdr:col>17</xdr:col>
      <xdr:colOff>257025</xdr:colOff>
      <xdr:row>5</xdr:row>
      <xdr:rowOff>529167</xdr:rowOff>
    </xdr:to>
    <xdr:sp macro="" textlink="">
      <xdr:nvSpPr>
        <xdr:cNvPr id="18" name="Oval 17">
          <a:extLst>
            <a:ext uri="{FF2B5EF4-FFF2-40B4-BE49-F238E27FC236}">
              <a16:creationId xmlns:a16="http://schemas.microsoft.com/office/drawing/2014/main" xmlns="" id="{A13DEDB7-A9F5-4C15-99D1-33EF18BDADAD}"/>
            </a:ext>
          </a:extLst>
        </xdr:cNvPr>
        <xdr:cNvSpPr/>
      </xdr:nvSpPr>
      <xdr:spPr>
        <a:xfrm>
          <a:off x="12730238" y="1708452"/>
          <a:ext cx="377977" cy="362858"/>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7</a:t>
          </a:r>
        </a:p>
      </xdr:txBody>
    </xdr:sp>
    <xdr:clientData/>
  </xdr:twoCellAnchor>
  <xdr:twoCellAnchor>
    <xdr:from>
      <xdr:col>15</xdr:col>
      <xdr:colOff>619880</xdr:colOff>
      <xdr:row>14</xdr:row>
      <xdr:rowOff>136071</xdr:rowOff>
    </xdr:from>
    <xdr:to>
      <xdr:col>16</xdr:col>
      <xdr:colOff>241905</xdr:colOff>
      <xdr:row>16</xdr:row>
      <xdr:rowOff>105834</xdr:rowOff>
    </xdr:to>
    <xdr:sp macro="" textlink="">
      <xdr:nvSpPr>
        <xdr:cNvPr id="19" name="Oval 18">
          <a:extLst>
            <a:ext uri="{FF2B5EF4-FFF2-40B4-BE49-F238E27FC236}">
              <a16:creationId xmlns:a16="http://schemas.microsoft.com/office/drawing/2014/main" xmlns="" id="{DF5AF471-1C1C-4D4E-9472-CBC12FB44E47}"/>
            </a:ext>
          </a:extLst>
        </xdr:cNvPr>
        <xdr:cNvSpPr/>
      </xdr:nvSpPr>
      <xdr:spPr>
        <a:xfrm>
          <a:off x="11959166" y="4550833"/>
          <a:ext cx="377977" cy="362858"/>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8</a:t>
          </a:r>
        </a:p>
      </xdr:txBody>
    </xdr:sp>
    <xdr:clientData/>
  </xdr:twoCellAnchor>
  <xdr:twoCellAnchor>
    <xdr:from>
      <xdr:col>17</xdr:col>
      <xdr:colOff>257024</xdr:colOff>
      <xdr:row>5</xdr:row>
      <xdr:rowOff>166309</xdr:rowOff>
    </xdr:from>
    <xdr:to>
      <xdr:col>17</xdr:col>
      <xdr:colOff>635001</xdr:colOff>
      <xdr:row>5</xdr:row>
      <xdr:rowOff>529167</xdr:rowOff>
    </xdr:to>
    <xdr:sp macro="" textlink="">
      <xdr:nvSpPr>
        <xdr:cNvPr id="20" name="Oval 19">
          <a:extLst>
            <a:ext uri="{FF2B5EF4-FFF2-40B4-BE49-F238E27FC236}">
              <a16:creationId xmlns:a16="http://schemas.microsoft.com/office/drawing/2014/main" xmlns="" id="{1C90BB5D-09B8-4C73-A86F-017EA676C9FB}"/>
            </a:ext>
          </a:extLst>
        </xdr:cNvPr>
        <xdr:cNvSpPr/>
      </xdr:nvSpPr>
      <xdr:spPr>
        <a:xfrm>
          <a:off x="13108214" y="1708452"/>
          <a:ext cx="377977" cy="362858"/>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9</a:t>
          </a:r>
        </a:p>
      </xdr:txBody>
    </xdr:sp>
    <xdr:clientData/>
  </xdr:twoCellAnchor>
  <xdr:twoCellAnchor>
    <xdr:from>
      <xdr:col>16</xdr:col>
      <xdr:colOff>423333</xdr:colOff>
      <xdr:row>7</xdr:row>
      <xdr:rowOff>634998</xdr:rowOff>
    </xdr:from>
    <xdr:to>
      <xdr:col>17</xdr:col>
      <xdr:colOff>151191</xdr:colOff>
      <xdr:row>9</xdr:row>
      <xdr:rowOff>105832</xdr:rowOff>
    </xdr:to>
    <xdr:sp macro="" textlink="">
      <xdr:nvSpPr>
        <xdr:cNvPr id="21" name="Oval 20">
          <a:extLst>
            <a:ext uri="{FF2B5EF4-FFF2-40B4-BE49-F238E27FC236}">
              <a16:creationId xmlns:a16="http://schemas.microsoft.com/office/drawing/2014/main" xmlns="" id="{AA5A634D-A2BB-4A3F-8BA1-A12EEF50939E}"/>
            </a:ext>
          </a:extLst>
        </xdr:cNvPr>
        <xdr:cNvSpPr/>
      </xdr:nvSpPr>
      <xdr:spPr>
        <a:xfrm>
          <a:off x="12518571" y="3159879"/>
          <a:ext cx="483810" cy="377977"/>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10</a:t>
          </a:r>
        </a:p>
      </xdr:txBody>
    </xdr:sp>
    <xdr:clientData/>
  </xdr:twoCellAnchor>
  <xdr:twoCellAnchor>
    <xdr:from>
      <xdr:col>17</xdr:col>
      <xdr:colOff>181429</xdr:colOff>
      <xdr:row>7</xdr:row>
      <xdr:rowOff>665238</xdr:rowOff>
    </xdr:from>
    <xdr:to>
      <xdr:col>17</xdr:col>
      <xdr:colOff>635000</xdr:colOff>
      <xdr:row>9</xdr:row>
      <xdr:rowOff>151191</xdr:rowOff>
    </xdr:to>
    <xdr:sp macro="" textlink="">
      <xdr:nvSpPr>
        <xdr:cNvPr id="22" name="Oval 21">
          <a:extLst>
            <a:ext uri="{FF2B5EF4-FFF2-40B4-BE49-F238E27FC236}">
              <a16:creationId xmlns:a16="http://schemas.microsoft.com/office/drawing/2014/main" xmlns="" id="{4249343A-3713-4180-97B3-21F22D74D2F6}"/>
            </a:ext>
          </a:extLst>
        </xdr:cNvPr>
        <xdr:cNvSpPr/>
      </xdr:nvSpPr>
      <xdr:spPr>
        <a:xfrm>
          <a:off x="13032619" y="3190119"/>
          <a:ext cx="453571" cy="393096"/>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000" b="0" i="0" u="none" strike="noStrike" kern="0" cap="none" spc="0" normalizeH="0" baseline="0" noProof="0">
              <a:ln>
                <a:noFill/>
              </a:ln>
              <a:solidFill>
                <a:sysClr val="windowText" lastClr="000000"/>
              </a:solidFill>
              <a:effectLst/>
              <a:uLnTx/>
              <a:uFillTx/>
              <a:latin typeface="Calibri" panose="020F0502020204030204"/>
              <a:ea typeface="+mn-ea"/>
              <a:cs typeface="+mn-cs"/>
            </a:rPr>
            <a:t>11</a:t>
          </a:r>
        </a:p>
      </xdr:txBody>
    </xdr:sp>
    <xdr:clientData/>
  </xdr:twoCellAnchor>
  <xdr:twoCellAnchor>
    <xdr:from>
      <xdr:col>17</xdr:col>
      <xdr:colOff>650119</xdr:colOff>
      <xdr:row>5</xdr:row>
      <xdr:rowOff>151190</xdr:rowOff>
    </xdr:from>
    <xdr:to>
      <xdr:col>18</xdr:col>
      <xdr:colOff>377976</xdr:colOff>
      <xdr:row>5</xdr:row>
      <xdr:rowOff>544286</xdr:rowOff>
    </xdr:to>
    <xdr:sp macro="" textlink="">
      <xdr:nvSpPr>
        <xdr:cNvPr id="23" name="Oval 22">
          <a:extLst>
            <a:ext uri="{FF2B5EF4-FFF2-40B4-BE49-F238E27FC236}">
              <a16:creationId xmlns:a16="http://schemas.microsoft.com/office/drawing/2014/main" xmlns="" id="{FA4A1D6C-9E61-4F5B-A613-A82C17B7F52C}"/>
            </a:ext>
          </a:extLst>
        </xdr:cNvPr>
        <xdr:cNvSpPr/>
      </xdr:nvSpPr>
      <xdr:spPr>
        <a:xfrm>
          <a:off x="13501309" y="1693333"/>
          <a:ext cx="483810" cy="393096"/>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12</a:t>
          </a:r>
        </a:p>
      </xdr:txBody>
    </xdr:sp>
    <xdr:clientData/>
  </xdr:twoCellAnchor>
  <xdr:twoCellAnchor>
    <xdr:from>
      <xdr:col>17</xdr:col>
      <xdr:colOff>665238</xdr:colOff>
      <xdr:row>7</xdr:row>
      <xdr:rowOff>604762</xdr:rowOff>
    </xdr:from>
    <xdr:to>
      <xdr:col>18</xdr:col>
      <xdr:colOff>393095</xdr:colOff>
      <xdr:row>9</xdr:row>
      <xdr:rowOff>151191</xdr:rowOff>
    </xdr:to>
    <xdr:sp macro="" textlink="">
      <xdr:nvSpPr>
        <xdr:cNvPr id="24" name="Oval 23">
          <a:extLst>
            <a:ext uri="{FF2B5EF4-FFF2-40B4-BE49-F238E27FC236}">
              <a16:creationId xmlns:a16="http://schemas.microsoft.com/office/drawing/2014/main" xmlns="" id="{88F17529-133F-49B7-A785-804C01AC9ABF}"/>
            </a:ext>
          </a:extLst>
        </xdr:cNvPr>
        <xdr:cNvSpPr/>
      </xdr:nvSpPr>
      <xdr:spPr>
        <a:xfrm>
          <a:off x="13516428" y="3129643"/>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13</a:t>
          </a:r>
        </a:p>
      </xdr:txBody>
    </xdr:sp>
    <xdr:clientData/>
  </xdr:twoCellAnchor>
  <xdr:twoCellAnchor>
    <xdr:from>
      <xdr:col>16</xdr:col>
      <xdr:colOff>287262</xdr:colOff>
      <xdr:row>14</xdr:row>
      <xdr:rowOff>90715</xdr:rowOff>
    </xdr:from>
    <xdr:to>
      <xdr:col>17</xdr:col>
      <xdr:colOff>15120</xdr:colOff>
      <xdr:row>16</xdr:row>
      <xdr:rowOff>151192</xdr:rowOff>
    </xdr:to>
    <xdr:sp macro="" textlink="">
      <xdr:nvSpPr>
        <xdr:cNvPr id="25" name="Oval 24">
          <a:extLst>
            <a:ext uri="{FF2B5EF4-FFF2-40B4-BE49-F238E27FC236}">
              <a16:creationId xmlns:a16="http://schemas.microsoft.com/office/drawing/2014/main" xmlns="" id="{0AE12C69-5FC8-4E7D-A59D-482CB43E54CC}"/>
            </a:ext>
          </a:extLst>
        </xdr:cNvPr>
        <xdr:cNvSpPr/>
      </xdr:nvSpPr>
      <xdr:spPr>
        <a:xfrm>
          <a:off x="12382500" y="4505477"/>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14</a:t>
          </a:r>
        </a:p>
      </xdr:txBody>
    </xdr:sp>
    <xdr:clientData/>
  </xdr:twoCellAnchor>
  <xdr:twoCellAnchor>
    <xdr:from>
      <xdr:col>17</xdr:col>
      <xdr:colOff>75596</xdr:colOff>
      <xdr:row>14</xdr:row>
      <xdr:rowOff>90714</xdr:rowOff>
    </xdr:from>
    <xdr:to>
      <xdr:col>17</xdr:col>
      <xdr:colOff>559406</xdr:colOff>
      <xdr:row>16</xdr:row>
      <xdr:rowOff>151191</xdr:rowOff>
    </xdr:to>
    <xdr:sp macro="" textlink="">
      <xdr:nvSpPr>
        <xdr:cNvPr id="26" name="Oval 25">
          <a:extLst>
            <a:ext uri="{FF2B5EF4-FFF2-40B4-BE49-F238E27FC236}">
              <a16:creationId xmlns:a16="http://schemas.microsoft.com/office/drawing/2014/main" xmlns="" id="{756D3274-09C6-4468-B8C3-7A3D195F9CEB}"/>
            </a:ext>
          </a:extLst>
        </xdr:cNvPr>
        <xdr:cNvSpPr/>
      </xdr:nvSpPr>
      <xdr:spPr>
        <a:xfrm>
          <a:off x="12926786" y="4505476"/>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15</a:t>
          </a:r>
        </a:p>
      </xdr:txBody>
    </xdr:sp>
    <xdr:clientData/>
  </xdr:twoCellAnchor>
  <xdr:twoCellAnchor>
    <xdr:from>
      <xdr:col>15</xdr:col>
      <xdr:colOff>589643</xdr:colOff>
      <xdr:row>5</xdr:row>
      <xdr:rowOff>544286</xdr:rowOff>
    </xdr:from>
    <xdr:to>
      <xdr:col>16</xdr:col>
      <xdr:colOff>317501</xdr:colOff>
      <xdr:row>7</xdr:row>
      <xdr:rowOff>15120</xdr:rowOff>
    </xdr:to>
    <xdr:sp macro="" textlink="">
      <xdr:nvSpPr>
        <xdr:cNvPr id="27" name="Oval 26">
          <a:extLst>
            <a:ext uri="{FF2B5EF4-FFF2-40B4-BE49-F238E27FC236}">
              <a16:creationId xmlns:a16="http://schemas.microsoft.com/office/drawing/2014/main" xmlns="" id="{BD9C45FF-1205-4866-A869-A660F47C055B}"/>
            </a:ext>
          </a:extLst>
        </xdr:cNvPr>
        <xdr:cNvSpPr/>
      </xdr:nvSpPr>
      <xdr:spPr>
        <a:xfrm>
          <a:off x="11928929" y="2086429"/>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16</a:t>
          </a:r>
        </a:p>
      </xdr:txBody>
    </xdr:sp>
    <xdr:clientData/>
  </xdr:twoCellAnchor>
  <xdr:twoCellAnchor>
    <xdr:from>
      <xdr:col>15</xdr:col>
      <xdr:colOff>650119</xdr:colOff>
      <xdr:row>9</xdr:row>
      <xdr:rowOff>120952</xdr:rowOff>
    </xdr:from>
    <xdr:to>
      <xdr:col>16</xdr:col>
      <xdr:colOff>377977</xdr:colOff>
      <xdr:row>11</xdr:row>
      <xdr:rowOff>181429</xdr:rowOff>
    </xdr:to>
    <xdr:sp macro="" textlink="">
      <xdr:nvSpPr>
        <xdr:cNvPr id="28" name="Oval 27">
          <a:extLst>
            <a:ext uri="{FF2B5EF4-FFF2-40B4-BE49-F238E27FC236}">
              <a16:creationId xmlns:a16="http://schemas.microsoft.com/office/drawing/2014/main" xmlns="" id="{5B6F6A0B-06E9-40C7-BC05-30B4B352A108}"/>
            </a:ext>
          </a:extLst>
        </xdr:cNvPr>
        <xdr:cNvSpPr/>
      </xdr:nvSpPr>
      <xdr:spPr>
        <a:xfrm>
          <a:off x="11989405" y="3552976"/>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17</a:t>
          </a:r>
        </a:p>
      </xdr:txBody>
    </xdr:sp>
    <xdr:clientData/>
  </xdr:twoCellAnchor>
  <xdr:twoCellAnchor>
    <xdr:from>
      <xdr:col>19</xdr:col>
      <xdr:colOff>710595</xdr:colOff>
      <xdr:row>5</xdr:row>
      <xdr:rowOff>75594</xdr:rowOff>
    </xdr:from>
    <xdr:to>
      <xdr:col>20</xdr:col>
      <xdr:colOff>438452</xdr:colOff>
      <xdr:row>5</xdr:row>
      <xdr:rowOff>529166</xdr:rowOff>
    </xdr:to>
    <xdr:sp macro="" textlink="">
      <xdr:nvSpPr>
        <xdr:cNvPr id="29" name="Oval 28">
          <a:extLst>
            <a:ext uri="{FF2B5EF4-FFF2-40B4-BE49-F238E27FC236}">
              <a16:creationId xmlns:a16="http://schemas.microsoft.com/office/drawing/2014/main" xmlns="" id="{5D42A1B5-8316-4FE9-899B-20C821A8117F}"/>
            </a:ext>
          </a:extLst>
        </xdr:cNvPr>
        <xdr:cNvSpPr/>
      </xdr:nvSpPr>
      <xdr:spPr>
        <a:xfrm>
          <a:off x="15073690" y="1617737"/>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18</a:t>
          </a:r>
        </a:p>
      </xdr:txBody>
    </xdr:sp>
    <xdr:clientData/>
  </xdr:twoCellAnchor>
  <xdr:twoCellAnchor>
    <xdr:from>
      <xdr:col>16</xdr:col>
      <xdr:colOff>362857</xdr:colOff>
      <xdr:row>5</xdr:row>
      <xdr:rowOff>544285</xdr:rowOff>
    </xdr:from>
    <xdr:to>
      <xdr:col>17</xdr:col>
      <xdr:colOff>90715</xdr:colOff>
      <xdr:row>7</xdr:row>
      <xdr:rowOff>15119</xdr:rowOff>
    </xdr:to>
    <xdr:sp macro="" textlink="">
      <xdr:nvSpPr>
        <xdr:cNvPr id="30" name="Oval 29">
          <a:extLst>
            <a:ext uri="{FF2B5EF4-FFF2-40B4-BE49-F238E27FC236}">
              <a16:creationId xmlns:a16="http://schemas.microsoft.com/office/drawing/2014/main" xmlns="" id="{90A7FF77-8399-4778-BF0E-C36EEB609035}"/>
            </a:ext>
          </a:extLst>
        </xdr:cNvPr>
        <xdr:cNvSpPr/>
      </xdr:nvSpPr>
      <xdr:spPr>
        <a:xfrm>
          <a:off x="12458095" y="2086428"/>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19</a:t>
          </a:r>
        </a:p>
      </xdr:txBody>
    </xdr:sp>
    <xdr:clientData/>
  </xdr:twoCellAnchor>
  <xdr:twoCellAnchor>
    <xdr:from>
      <xdr:col>20</xdr:col>
      <xdr:colOff>468690</xdr:colOff>
      <xdr:row>5</xdr:row>
      <xdr:rowOff>75594</xdr:rowOff>
    </xdr:from>
    <xdr:to>
      <xdr:col>21</xdr:col>
      <xdr:colOff>196548</xdr:colOff>
      <xdr:row>5</xdr:row>
      <xdr:rowOff>529166</xdr:rowOff>
    </xdr:to>
    <xdr:sp macro="" textlink="">
      <xdr:nvSpPr>
        <xdr:cNvPr id="31" name="Oval 30">
          <a:extLst>
            <a:ext uri="{FF2B5EF4-FFF2-40B4-BE49-F238E27FC236}">
              <a16:creationId xmlns:a16="http://schemas.microsoft.com/office/drawing/2014/main" xmlns="" id="{52FF8981-DDEE-4627-AE99-0975BFCEA346}"/>
            </a:ext>
          </a:extLst>
        </xdr:cNvPr>
        <xdr:cNvSpPr/>
      </xdr:nvSpPr>
      <xdr:spPr>
        <a:xfrm>
          <a:off x="15587738" y="1617737"/>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20</a:t>
          </a:r>
        </a:p>
      </xdr:txBody>
    </xdr:sp>
    <xdr:clientData/>
  </xdr:twoCellAnchor>
  <xdr:twoCellAnchor>
    <xdr:from>
      <xdr:col>21</xdr:col>
      <xdr:colOff>257024</xdr:colOff>
      <xdr:row>5</xdr:row>
      <xdr:rowOff>105833</xdr:rowOff>
    </xdr:from>
    <xdr:to>
      <xdr:col>21</xdr:col>
      <xdr:colOff>740834</xdr:colOff>
      <xdr:row>5</xdr:row>
      <xdr:rowOff>559405</xdr:rowOff>
    </xdr:to>
    <xdr:sp macro="" textlink="">
      <xdr:nvSpPr>
        <xdr:cNvPr id="32" name="Oval 31">
          <a:extLst>
            <a:ext uri="{FF2B5EF4-FFF2-40B4-BE49-F238E27FC236}">
              <a16:creationId xmlns:a16="http://schemas.microsoft.com/office/drawing/2014/main" xmlns="" id="{D107D71D-9202-4BBF-A313-937D1AB16034}"/>
            </a:ext>
          </a:extLst>
        </xdr:cNvPr>
        <xdr:cNvSpPr/>
      </xdr:nvSpPr>
      <xdr:spPr>
        <a:xfrm>
          <a:off x="16132024" y="1647976"/>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21</a:t>
          </a:r>
        </a:p>
      </xdr:txBody>
    </xdr:sp>
    <xdr:clientData/>
  </xdr:twoCellAnchor>
  <xdr:twoCellAnchor>
    <xdr:from>
      <xdr:col>17</xdr:col>
      <xdr:colOff>90715</xdr:colOff>
      <xdr:row>5</xdr:row>
      <xdr:rowOff>559404</xdr:rowOff>
    </xdr:from>
    <xdr:to>
      <xdr:col>17</xdr:col>
      <xdr:colOff>574525</xdr:colOff>
      <xdr:row>7</xdr:row>
      <xdr:rowOff>30238</xdr:rowOff>
    </xdr:to>
    <xdr:sp macro="" textlink="">
      <xdr:nvSpPr>
        <xdr:cNvPr id="33" name="Oval 32">
          <a:extLst>
            <a:ext uri="{FF2B5EF4-FFF2-40B4-BE49-F238E27FC236}">
              <a16:creationId xmlns:a16="http://schemas.microsoft.com/office/drawing/2014/main" xmlns="" id="{1D006B38-B019-4389-B192-1FFE4B58B0B1}"/>
            </a:ext>
          </a:extLst>
        </xdr:cNvPr>
        <xdr:cNvSpPr/>
      </xdr:nvSpPr>
      <xdr:spPr>
        <a:xfrm>
          <a:off x="12941905" y="2101547"/>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22</a:t>
          </a:r>
        </a:p>
      </xdr:txBody>
    </xdr:sp>
    <xdr:clientData/>
  </xdr:twoCellAnchor>
  <xdr:twoCellAnchor>
    <xdr:from>
      <xdr:col>17</xdr:col>
      <xdr:colOff>574524</xdr:colOff>
      <xdr:row>5</xdr:row>
      <xdr:rowOff>574524</xdr:rowOff>
    </xdr:from>
    <xdr:to>
      <xdr:col>18</xdr:col>
      <xdr:colOff>302381</xdr:colOff>
      <xdr:row>7</xdr:row>
      <xdr:rowOff>45358</xdr:rowOff>
    </xdr:to>
    <xdr:sp macro="" textlink="">
      <xdr:nvSpPr>
        <xdr:cNvPr id="34" name="Oval 33">
          <a:extLst>
            <a:ext uri="{FF2B5EF4-FFF2-40B4-BE49-F238E27FC236}">
              <a16:creationId xmlns:a16="http://schemas.microsoft.com/office/drawing/2014/main" xmlns="" id="{89CCE104-25F3-44FE-AEF4-A6D1B8C906B8}"/>
            </a:ext>
          </a:extLst>
        </xdr:cNvPr>
        <xdr:cNvSpPr/>
      </xdr:nvSpPr>
      <xdr:spPr>
        <a:xfrm>
          <a:off x="13425714" y="2116667"/>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23</a:t>
          </a:r>
        </a:p>
      </xdr:txBody>
    </xdr:sp>
    <xdr:clientData/>
  </xdr:twoCellAnchor>
  <xdr:twoCellAnchor>
    <xdr:from>
      <xdr:col>15</xdr:col>
      <xdr:colOff>604762</xdr:colOff>
      <xdr:row>7</xdr:row>
      <xdr:rowOff>15118</xdr:rowOff>
    </xdr:from>
    <xdr:to>
      <xdr:col>16</xdr:col>
      <xdr:colOff>332620</xdr:colOff>
      <xdr:row>7</xdr:row>
      <xdr:rowOff>468690</xdr:rowOff>
    </xdr:to>
    <xdr:sp macro="" textlink="">
      <xdr:nvSpPr>
        <xdr:cNvPr id="35" name="Oval 34">
          <a:extLst>
            <a:ext uri="{FF2B5EF4-FFF2-40B4-BE49-F238E27FC236}">
              <a16:creationId xmlns:a16="http://schemas.microsoft.com/office/drawing/2014/main" xmlns="" id="{474F87E8-07DB-4534-90A1-4B26FF4DEBFD}"/>
            </a:ext>
          </a:extLst>
        </xdr:cNvPr>
        <xdr:cNvSpPr/>
      </xdr:nvSpPr>
      <xdr:spPr>
        <a:xfrm>
          <a:off x="11944048" y="2539999"/>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24</a:t>
          </a:r>
        </a:p>
      </xdr:txBody>
    </xdr:sp>
    <xdr:clientData/>
  </xdr:twoCellAnchor>
  <xdr:twoCellAnchor>
    <xdr:from>
      <xdr:col>19</xdr:col>
      <xdr:colOff>181429</xdr:colOff>
      <xdr:row>5</xdr:row>
      <xdr:rowOff>544285</xdr:rowOff>
    </xdr:from>
    <xdr:to>
      <xdr:col>19</xdr:col>
      <xdr:colOff>665239</xdr:colOff>
      <xdr:row>7</xdr:row>
      <xdr:rowOff>15119</xdr:rowOff>
    </xdr:to>
    <xdr:sp macro="" textlink="">
      <xdr:nvSpPr>
        <xdr:cNvPr id="36" name="Oval 35">
          <a:extLst>
            <a:ext uri="{FF2B5EF4-FFF2-40B4-BE49-F238E27FC236}">
              <a16:creationId xmlns:a16="http://schemas.microsoft.com/office/drawing/2014/main" xmlns="" id="{B6EC3654-6FEF-40DE-9FED-898970F0B22A}"/>
            </a:ext>
          </a:extLst>
        </xdr:cNvPr>
        <xdr:cNvSpPr/>
      </xdr:nvSpPr>
      <xdr:spPr>
        <a:xfrm>
          <a:off x="14544524" y="2086428"/>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25</a:t>
          </a:r>
        </a:p>
      </xdr:txBody>
    </xdr:sp>
    <xdr:clientData/>
  </xdr:twoCellAnchor>
  <xdr:twoCellAnchor>
    <xdr:from>
      <xdr:col>19</xdr:col>
      <xdr:colOff>181428</xdr:colOff>
      <xdr:row>7</xdr:row>
      <xdr:rowOff>604761</xdr:rowOff>
    </xdr:from>
    <xdr:to>
      <xdr:col>19</xdr:col>
      <xdr:colOff>665238</xdr:colOff>
      <xdr:row>9</xdr:row>
      <xdr:rowOff>151190</xdr:rowOff>
    </xdr:to>
    <xdr:sp macro="" textlink="">
      <xdr:nvSpPr>
        <xdr:cNvPr id="37" name="Oval 36">
          <a:extLst>
            <a:ext uri="{FF2B5EF4-FFF2-40B4-BE49-F238E27FC236}">
              <a16:creationId xmlns:a16="http://schemas.microsoft.com/office/drawing/2014/main" xmlns="" id="{11C4E0EC-9653-4DF7-B2D2-0E18FA1DC622}"/>
            </a:ext>
          </a:extLst>
        </xdr:cNvPr>
        <xdr:cNvSpPr/>
      </xdr:nvSpPr>
      <xdr:spPr>
        <a:xfrm>
          <a:off x="14544523" y="3129642"/>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26</a:t>
          </a:r>
        </a:p>
      </xdr:txBody>
    </xdr:sp>
    <xdr:clientData/>
  </xdr:twoCellAnchor>
  <xdr:twoCellAnchor>
    <xdr:from>
      <xdr:col>20</xdr:col>
      <xdr:colOff>30237</xdr:colOff>
      <xdr:row>7</xdr:row>
      <xdr:rowOff>589643</xdr:rowOff>
    </xdr:from>
    <xdr:to>
      <xdr:col>20</xdr:col>
      <xdr:colOff>514047</xdr:colOff>
      <xdr:row>9</xdr:row>
      <xdr:rowOff>136072</xdr:rowOff>
    </xdr:to>
    <xdr:sp macro="" textlink="">
      <xdr:nvSpPr>
        <xdr:cNvPr id="38" name="Oval 37">
          <a:extLst>
            <a:ext uri="{FF2B5EF4-FFF2-40B4-BE49-F238E27FC236}">
              <a16:creationId xmlns:a16="http://schemas.microsoft.com/office/drawing/2014/main" xmlns="" id="{2547E566-7A04-497B-8D2A-A04839BFDC65}"/>
            </a:ext>
          </a:extLst>
        </xdr:cNvPr>
        <xdr:cNvSpPr/>
      </xdr:nvSpPr>
      <xdr:spPr>
        <a:xfrm>
          <a:off x="15149285" y="3114524"/>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27</a:t>
          </a:r>
        </a:p>
      </xdr:txBody>
    </xdr:sp>
    <xdr:clientData/>
  </xdr:twoCellAnchor>
  <xdr:twoCellAnchor>
    <xdr:from>
      <xdr:col>6</xdr:col>
      <xdr:colOff>725714</xdr:colOff>
      <xdr:row>43</xdr:row>
      <xdr:rowOff>15119</xdr:rowOff>
    </xdr:from>
    <xdr:to>
      <xdr:col>18</xdr:col>
      <xdr:colOff>665237</xdr:colOff>
      <xdr:row>45</xdr:row>
      <xdr:rowOff>105834</xdr:rowOff>
    </xdr:to>
    <xdr:sp macro="" textlink="">
      <xdr:nvSpPr>
        <xdr:cNvPr id="39" name="Rectangle 38">
          <a:extLst>
            <a:ext uri="{FF2B5EF4-FFF2-40B4-BE49-F238E27FC236}">
              <a16:creationId xmlns:a16="http://schemas.microsoft.com/office/drawing/2014/main" xmlns="" id="{DCEFAABB-FD08-1E0B-E5BE-C7B062A87673}"/>
            </a:ext>
          </a:extLst>
        </xdr:cNvPr>
        <xdr:cNvSpPr/>
      </xdr:nvSpPr>
      <xdr:spPr>
        <a:xfrm>
          <a:off x="5261428" y="10129762"/>
          <a:ext cx="9010952" cy="483810"/>
        </a:xfrm>
        <a:prstGeom prst="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D" sz="3200"/>
            <a:t>INHEREN RISK</a:t>
          </a:r>
        </a:p>
      </xdr:txBody>
    </xdr:sp>
    <xdr:clientData/>
  </xdr:twoCellAnchor>
  <xdr:twoCellAnchor>
    <xdr:from>
      <xdr:col>34</xdr:col>
      <xdr:colOff>892024</xdr:colOff>
      <xdr:row>17</xdr:row>
      <xdr:rowOff>30238</xdr:rowOff>
    </xdr:from>
    <xdr:to>
      <xdr:col>35</xdr:col>
      <xdr:colOff>408215</xdr:colOff>
      <xdr:row>19</xdr:row>
      <xdr:rowOff>0</xdr:rowOff>
    </xdr:to>
    <xdr:sp macro="" textlink="">
      <xdr:nvSpPr>
        <xdr:cNvPr id="42" name="Oval 41">
          <a:extLst>
            <a:ext uri="{FF2B5EF4-FFF2-40B4-BE49-F238E27FC236}">
              <a16:creationId xmlns:a16="http://schemas.microsoft.com/office/drawing/2014/main" xmlns="" id="{9F83DAD8-CC81-4070-A64F-B4511B572933}"/>
            </a:ext>
          </a:extLst>
        </xdr:cNvPr>
        <xdr:cNvSpPr/>
      </xdr:nvSpPr>
      <xdr:spPr>
        <a:xfrm>
          <a:off x="28529643" y="5034643"/>
          <a:ext cx="514048" cy="362857"/>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000" b="0" i="0" u="none" strike="noStrike" kern="0" cap="none" spc="0" normalizeH="0" baseline="0" noProof="0">
              <a:ln>
                <a:noFill/>
              </a:ln>
              <a:solidFill>
                <a:sysClr val="windowText" lastClr="000000"/>
              </a:solidFill>
              <a:effectLst/>
              <a:uLnTx/>
              <a:uFillTx/>
              <a:latin typeface="Calibri" panose="020F0502020204030204"/>
              <a:ea typeface="+mn-ea"/>
              <a:cs typeface="+mn-cs"/>
            </a:rPr>
            <a:t>1</a:t>
          </a:r>
          <a:endPar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endParaRPr>
        </a:p>
      </xdr:txBody>
    </xdr:sp>
    <xdr:clientData/>
  </xdr:twoCellAnchor>
  <xdr:twoCellAnchor>
    <xdr:from>
      <xdr:col>34</xdr:col>
      <xdr:colOff>876905</xdr:colOff>
      <xdr:row>24</xdr:row>
      <xdr:rowOff>181429</xdr:rowOff>
    </xdr:from>
    <xdr:to>
      <xdr:col>35</xdr:col>
      <xdr:colOff>362858</xdr:colOff>
      <xdr:row>27</xdr:row>
      <xdr:rowOff>45358</xdr:rowOff>
    </xdr:to>
    <xdr:sp macro="" textlink="">
      <xdr:nvSpPr>
        <xdr:cNvPr id="43" name="Oval 42">
          <a:extLst>
            <a:ext uri="{FF2B5EF4-FFF2-40B4-BE49-F238E27FC236}">
              <a16:creationId xmlns:a16="http://schemas.microsoft.com/office/drawing/2014/main" xmlns="" id="{91A00A39-C07A-44C8-83AF-3EDB2CB0C9D1}"/>
            </a:ext>
          </a:extLst>
        </xdr:cNvPr>
        <xdr:cNvSpPr/>
      </xdr:nvSpPr>
      <xdr:spPr>
        <a:xfrm>
          <a:off x="28514524" y="6561667"/>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a:t>
          </a:r>
        </a:p>
      </xdr:txBody>
    </xdr:sp>
    <xdr:clientData/>
  </xdr:twoCellAnchor>
  <xdr:twoCellAnchor>
    <xdr:from>
      <xdr:col>37</xdr:col>
      <xdr:colOff>816429</xdr:colOff>
      <xdr:row>16</xdr:row>
      <xdr:rowOff>166310</xdr:rowOff>
    </xdr:from>
    <xdr:to>
      <xdr:col>38</xdr:col>
      <xdr:colOff>302381</xdr:colOff>
      <xdr:row>19</xdr:row>
      <xdr:rowOff>30239</xdr:rowOff>
    </xdr:to>
    <xdr:sp macro="" textlink="">
      <xdr:nvSpPr>
        <xdr:cNvPr id="44" name="Oval 43">
          <a:extLst>
            <a:ext uri="{FF2B5EF4-FFF2-40B4-BE49-F238E27FC236}">
              <a16:creationId xmlns:a16="http://schemas.microsoft.com/office/drawing/2014/main" xmlns="" id="{99C873B7-E847-435E-9C05-9F8FB8CF0361}"/>
            </a:ext>
          </a:extLst>
        </xdr:cNvPr>
        <xdr:cNvSpPr/>
      </xdr:nvSpPr>
      <xdr:spPr>
        <a:xfrm>
          <a:off x="31447619" y="4974167"/>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3</a:t>
          </a:r>
        </a:p>
      </xdr:txBody>
    </xdr:sp>
    <xdr:clientData/>
  </xdr:twoCellAnchor>
  <xdr:twoCellAnchor>
    <xdr:from>
      <xdr:col>35</xdr:col>
      <xdr:colOff>272143</xdr:colOff>
      <xdr:row>24</xdr:row>
      <xdr:rowOff>166309</xdr:rowOff>
    </xdr:from>
    <xdr:to>
      <xdr:col>35</xdr:col>
      <xdr:colOff>755953</xdr:colOff>
      <xdr:row>27</xdr:row>
      <xdr:rowOff>30238</xdr:rowOff>
    </xdr:to>
    <xdr:sp macro="" textlink="">
      <xdr:nvSpPr>
        <xdr:cNvPr id="45" name="Oval 44">
          <a:extLst>
            <a:ext uri="{FF2B5EF4-FFF2-40B4-BE49-F238E27FC236}">
              <a16:creationId xmlns:a16="http://schemas.microsoft.com/office/drawing/2014/main" xmlns="" id="{611A5999-EE61-47A4-8B67-F1A8E18060DD}"/>
            </a:ext>
          </a:extLst>
        </xdr:cNvPr>
        <xdr:cNvSpPr/>
      </xdr:nvSpPr>
      <xdr:spPr>
        <a:xfrm>
          <a:off x="28907619" y="6546547"/>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4</a:t>
          </a:r>
        </a:p>
      </xdr:txBody>
    </xdr:sp>
    <xdr:clientData/>
  </xdr:twoCellAnchor>
  <xdr:twoCellAnchor>
    <xdr:from>
      <xdr:col>38</xdr:col>
      <xdr:colOff>302380</xdr:colOff>
      <xdr:row>16</xdr:row>
      <xdr:rowOff>151191</xdr:rowOff>
    </xdr:from>
    <xdr:to>
      <xdr:col>38</xdr:col>
      <xdr:colOff>786190</xdr:colOff>
      <xdr:row>19</xdr:row>
      <xdr:rowOff>15120</xdr:rowOff>
    </xdr:to>
    <xdr:sp macro="" textlink="">
      <xdr:nvSpPr>
        <xdr:cNvPr id="46" name="Oval 45">
          <a:extLst>
            <a:ext uri="{FF2B5EF4-FFF2-40B4-BE49-F238E27FC236}">
              <a16:creationId xmlns:a16="http://schemas.microsoft.com/office/drawing/2014/main" xmlns="" id="{D48A7FAF-38C8-4479-A95E-0C775AEF9B0F}"/>
            </a:ext>
          </a:extLst>
        </xdr:cNvPr>
        <xdr:cNvSpPr/>
      </xdr:nvSpPr>
      <xdr:spPr>
        <a:xfrm>
          <a:off x="31931428" y="4959048"/>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5</a:t>
          </a:r>
        </a:p>
      </xdr:txBody>
    </xdr:sp>
    <xdr:clientData/>
  </xdr:twoCellAnchor>
  <xdr:twoCellAnchor>
    <xdr:from>
      <xdr:col>37</xdr:col>
      <xdr:colOff>907143</xdr:colOff>
      <xdr:row>25</xdr:row>
      <xdr:rowOff>30238</xdr:rowOff>
    </xdr:from>
    <xdr:to>
      <xdr:col>38</xdr:col>
      <xdr:colOff>393095</xdr:colOff>
      <xdr:row>27</xdr:row>
      <xdr:rowOff>90715</xdr:rowOff>
    </xdr:to>
    <xdr:sp macro="" textlink="">
      <xdr:nvSpPr>
        <xdr:cNvPr id="48" name="Oval 47">
          <a:extLst>
            <a:ext uri="{FF2B5EF4-FFF2-40B4-BE49-F238E27FC236}">
              <a16:creationId xmlns:a16="http://schemas.microsoft.com/office/drawing/2014/main" xmlns="" id="{8D572C7E-54C4-49FF-AB2B-34C72811A12A}"/>
            </a:ext>
          </a:extLst>
        </xdr:cNvPr>
        <xdr:cNvSpPr/>
      </xdr:nvSpPr>
      <xdr:spPr>
        <a:xfrm>
          <a:off x="31538333" y="6607024"/>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6</a:t>
          </a:r>
        </a:p>
      </xdr:txBody>
    </xdr:sp>
    <xdr:clientData/>
  </xdr:twoCellAnchor>
  <xdr:twoCellAnchor>
    <xdr:from>
      <xdr:col>38</xdr:col>
      <xdr:colOff>771071</xdr:colOff>
      <xdr:row>16</xdr:row>
      <xdr:rowOff>166310</xdr:rowOff>
    </xdr:from>
    <xdr:to>
      <xdr:col>39</xdr:col>
      <xdr:colOff>257024</xdr:colOff>
      <xdr:row>19</xdr:row>
      <xdr:rowOff>30239</xdr:rowOff>
    </xdr:to>
    <xdr:sp macro="" textlink="">
      <xdr:nvSpPr>
        <xdr:cNvPr id="49" name="Oval 48">
          <a:extLst>
            <a:ext uri="{FF2B5EF4-FFF2-40B4-BE49-F238E27FC236}">
              <a16:creationId xmlns:a16="http://schemas.microsoft.com/office/drawing/2014/main" xmlns="" id="{0EBBEA8C-7469-424E-8FCF-1C396FF14C1C}"/>
            </a:ext>
          </a:extLst>
        </xdr:cNvPr>
        <xdr:cNvSpPr/>
      </xdr:nvSpPr>
      <xdr:spPr>
        <a:xfrm>
          <a:off x="32400119" y="4974167"/>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7</a:t>
          </a:r>
        </a:p>
      </xdr:txBody>
    </xdr:sp>
    <xdr:clientData/>
  </xdr:twoCellAnchor>
  <xdr:twoCellAnchor>
    <xdr:from>
      <xdr:col>35</xdr:col>
      <xdr:colOff>695476</xdr:colOff>
      <xdr:row>24</xdr:row>
      <xdr:rowOff>166310</xdr:rowOff>
    </xdr:from>
    <xdr:to>
      <xdr:col>36</xdr:col>
      <xdr:colOff>181429</xdr:colOff>
      <xdr:row>27</xdr:row>
      <xdr:rowOff>30239</xdr:rowOff>
    </xdr:to>
    <xdr:sp macro="" textlink="">
      <xdr:nvSpPr>
        <xdr:cNvPr id="50" name="Oval 49">
          <a:extLst>
            <a:ext uri="{FF2B5EF4-FFF2-40B4-BE49-F238E27FC236}">
              <a16:creationId xmlns:a16="http://schemas.microsoft.com/office/drawing/2014/main" xmlns="" id="{ABDAAE33-9F12-4DEE-AACC-BB0045515F9E}"/>
            </a:ext>
          </a:extLst>
        </xdr:cNvPr>
        <xdr:cNvSpPr/>
      </xdr:nvSpPr>
      <xdr:spPr>
        <a:xfrm>
          <a:off x="29330952" y="6546548"/>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8</a:t>
          </a:r>
        </a:p>
      </xdr:txBody>
    </xdr:sp>
    <xdr:clientData/>
  </xdr:twoCellAnchor>
  <xdr:twoCellAnchor>
    <xdr:from>
      <xdr:col>36</xdr:col>
      <xdr:colOff>75595</xdr:colOff>
      <xdr:row>24</xdr:row>
      <xdr:rowOff>166310</xdr:rowOff>
    </xdr:from>
    <xdr:to>
      <xdr:col>36</xdr:col>
      <xdr:colOff>559405</xdr:colOff>
      <xdr:row>27</xdr:row>
      <xdr:rowOff>30239</xdr:rowOff>
    </xdr:to>
    <xdr:sp macro="" textlink="">
      <xdr:nvSpPr>
        <xdr:cNvPr id="51" name="Oval 50">
          <a:extLst>
            <a:ext uri="{FF2B5EF4-FFF2-40B4-BE49-F238E27FC236}">
              <a16:creationId xmlns:a16="http://schemas.microsoft.com/office/drawing/2014/main" xmlns="" id="{D2D20448-65E1-45FB-B35C-8A8B42F57048}"/>
            </a:ext>
          </a:extLst>
        </xdr:cNvPr>
        <xdr:cNvSpPr/>
      </xdr:nvSpPr>
      <xdr:spPr>
        <a:xfrm>
          <a:off x="29708928" y="6546548"/>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9</a:t>
          </a:r>
        </a:p>
      </xdr:txBody>
    </xdr:sp>
    <xdr:clientData/>
  </xdr:twoCellAnchor>
  <xdr:twoCellAnchor>
    <xdr:from>
      <xdr:col>36</xdr:col>
      <xdr:colOff>498928</xdr:colOff>
      <xdr:row>24</xdr:row>
      <xdr:rowOff>181429</xdr:rowOff>
    </xdr:from>
    <xdr:to>
      <xdr:col>36</xdr:col>
      <xdr:colOff>982738</xdr:colOff>
      <xdr:row>27</xdr:row>
      <xdr:rowOff>45358</xdr:rowOff>
    </xdr:to>
    <xdr:sp macro="" textlink="">
      <xdr:nvSpPr>
        <xdr:cNvPr id="52" name="Oval 51">
          <a:extLst>
            <a:ext uri="{FF2B5EF4-FFF2-40B4-BE49-F238E27FC236}">
              <a16:creationId xmlns:a16="http://schemas.microsoft.com/office/drawing/2014/main" xmlns="" id="{6A27E5FA-93D6-4B64-9751-3999D38290D6}"/>
            </a:ext>
          </a:extLst>
        </xdr:cNvPr>
        <xdr:cNvSpPr/>
      </xdr:nvSpPr>
      <xdr:spPr>
        <a:xfrm>
          <a:off x="30132261" y="6561667"/>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10</a:t>
          </a:r>
        </a:p>
      </xdr:txBody>
    </xdr:sp>
    <xdr:clientData/>
  </xdr:twoCellAnchor>
  <xdr:twoCellAnchor>
    <xdr:from>
      <xdr:col>36</xdr:col>
      <xdr:colOff>876906</xdr:colOff>
      <xdr:row>25</xdr:row>
      <xdr:rowOff>30238</xdr:rowOff>
    </xdr:from>
    <xdr:to>
      <xdr:col>37</xdr:col>
      <xdr:colOff>362859</xdr:colOff>
      <xdr:row>27</xdr:row>
      <xdr:rowOff>90715</xdr:rowOff>
    </xdr:to>
    <xdr:sp macro="" textlink="">
      <xdr:nvSpPr>
        <xdr:cNvPr id="53" name="Oval 52">
          <a:extLst>
            <a:ext uri="{FF2B5EF4-FFF2-40B4-BE49-F238E27FC236}">
              <a16:creationId xmlns:a16="http://schemas.microsoft.com/office/drawing/2014/main" xmlns="" id="{63FAD03F-68BF-48F7-B0EA-556AC27F1FF1}"/>
            </a:ext>
          </a:extLst>
        </xdr:cNvPr>
        <xdr:cNvSpPr/>
      </xdr:nvSpPr>
      <xdr:spPr>
        <a:xfrm>
          <a:off x="30510239" y="6607024"/>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11</a:t>
          </a:r>
        </a:p>
      </xdr:txBody>
    </xdr:sp>
    <xdr:clientData/>
  </xdr:twoCellAnchor>
  <xdr:twoCellAnchor>
    <xdr:from>
      <xdr:col>37</xdr:col>
      <xdr:colOff>876905</xdr:colOff>
      <xdr:row>9</xdr:row>
      <xdr:rowOff>136071</xdr:rowOff>
    </xdr:from>
    <xdr:to>
      <xdr:col>38</xdr:col>
      <xdr:colOff>362857</xdr:colOff>
      <xdr:row>12</xdr:row>
      <xdr:rowOff>0</xdr:rowOff>
    </xdr:to>
    <xdr:sp macro="" textlink="">
      <xdr:nvSpPr>
        <xdr:cNvPr id="55" name="Oval 54">
          <a:extLst>
            <a:ext uri="{FF2B5EF4-FFF2-40B4-BE49-F238E27FC236}">
              <a16:creationId xmlns:a16="http://schemas.microsoft.com/office/drawing/2014/main" xmlns="" id="{36D607D8-B712-4B3F-9245-F987EDCCAA11}"/>
            </a:ext>
          </a:extLst>
        </xdr:cNvPr>
        <xdr:cNvSpPr/>
      </xdr:nvSpPr>
      <xdr:spPr>
        <a:xfrm>
          <a:off x="31508095" y="3568095"/>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12</a:t>
          </a:r>
        </a:p>
      </xdr:txBody>
    </xdr:sp>
    <xdr:clientData/>
  </xdr:twoCellAnchor>
  <xdr:twoCellAnchor>
    <xdr:from>
      <xdr:col>32</xdr:col>
      <xdr:colOff>60476</xdr:colOff>
      <xdr:row>33</xdr:row>
      <xdr:rowOff>90715</xdr:rowOff>
    </xdr:from>
    <xdr:to>
      <xdr:col>32</xdr:col>
      <xdr:colOff>544286</xdr:colOff>
      <xdr:row>35</xdr:row>
      <xdr:rowOff>151192</xdr:rowOff>
    </xdr:to>
    <xdr:sp macro="" textlink="">
      <xdr:nvSpPr>
        <xdr:cNvPr id="56" name="Oval 55">
          <a:extLst>
            <a:ext uri="{FF2B5EF4-FFF2-40B4-BE49-F238E27FC236}">
              <a16:creationId xmlns:a16="http://schemas.microsoft.com/office/drawing/2014/main" xmlns="" id="{20D37DE3-BF44-455E-8B90-0742AFD17E82}"/>
            </a:ext>
          </a:extLst>
        </xdr:cNvPr>
        <xdr:cNvSpPr/>
      </xdr:nvSpPr>
      <xdr:spPr>
        <a:xfrm>
          <a:off x="25702381" y="8239882"/>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13</a:t>
          </a:r>
        </a:p>
      </xdr:txBody>
    </xdr:sp>
    <xdr:clientData/>
  </xdr:twoCellAnchor>
  <xdr:twoCellAnchor>
    <xdr:from>
      <xdr:col>34</xdr:col>
      <xdr:colOff>892023</xdr:colOff>
      <xdr:row>27</xdr:row>
      <xdr:rowOff>30238</xdr:rowOff>
    </xdr:from>
    <xdr:to>
      <xdr:col>35</xdr:col>
      <xdr:colOff>377976</xdr:colOff>
      <xdr:row>29</xdr:row>
      <xdr:rowOff>90715</xdr:rowOff>
    </xdr:to>
    <xdr:sp macro="" textlink="">
      <xdr:nvSpPr>
        <xdr:cNvPr id="57" name="Oval 56">
          <a:extLst>
            <a:ext uri="{FF2B5EF4-FFF2-40B4-BE49-F238E27FC236}">
              <a16:creationId xmlns:a16="http://schemas.microsoft.com/office/drawing/2014/main" xmlns="" id="{81B42175-64F0-45D5-B79A-A12E97770F32}"/>
            </a:ext>
          </a:extLst>
        </xdr:cNvPr>
        <xdr:cNvSpPr/>
      </xdr:nvSpPr>
      <xdr:spPr>
        <a:xfrm>
          <a:off x="28529642" y="7000119"/>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14</a:t>
          </a:r>
        </a:p>
      </xdr:txBody>
    </xdr:sp>
    <xdr:clientData/>
  </xdr:twoCellAnchor>
  <xdr:twoCellAnchor>
    <xdr:from>
      <xdr:col>35</xdr:col>
      <xdr:colOff>332620</xdr:colOff>
      <xdr:row>27</xdr:row>
      <xdr:rowOff>0</xdr:rowOff>
    </xdr:from>
    <xdr:to>
      <xdr:col>35</xdr:col>
      <xdr:colOff>816430</xdr:colOff>
      <xdr:row>29</xdr:row>
      <xdr:rowOff>60477</xdr:rowOff>
    </xdr:to>
    <xdr:sp macro="" textlink="">
      <xdr:nvSpPr>
        <xdr:cNvPr id="58" name="Oval 57">
          <a:extLst>
            <a:ext uri="{FF2B5EF4-FFF2-40B4-BE49-F238E27FC236}">
              <a16:creationId xmlns:a16="http://schemas.microsoft.com/office/drawing/2014/main" xmlns="" id="{4B3FAA16-CE93-476F-8C1C-6B005A969EE9}"/>
            </a:ext>
          </a:extLst>
        </xdr:cNvPr>
        <xdr:cNvSpPr/>
      </xdr:nvSpPr>
      <xdr:spPr>
        <a:xfrm>
          <a:off x="28968096" y="6969881"/>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15</a:t>
          </a:r>
        </a:p>
      </xdr:txBody>
    </xdr:sp>
    <xdr:clientData/>
  </xdr:twoCellAnchor>
  <xdr:twoCellAnchor>
    <xdr:from>
      <xdr:col>39</xdr:col>
      <xdr:colOff>241904</xdr:colOff>
      <xdr:row>17</xdr:row>
      <xdr:rowOff>0</xdr:rowOff>
    </xdr:from>
    <xdr:to>
      <xdr:col>39</xdr:col>
      <xdr:colOff>725714</xdr:colOff>
      <xdr:row>19</xdr:row>
      <xdr:rowOff>60477</xdr:rowOff>
    </xdr:to>
    <xdr:sp macro="" textlink="">
      <xdr:nvSpPr>
        <xdr:cNvPr id="59" name="Oval 58">
          <a:extLst>
            <a:ext uri="{FF2B5EF4-FFF2-40B4-BE49-F238E27FC236}">
              <a16:creationId xmlns:a16="http://schemas.microsoft.com/office/drawing/2014/main" xmlns="" id="{3D1361DC-F878-40D3-B29B-B2B1518C9801}"/>
            </a:ext>
          </a:extLst>
        </xdr:cNvPr>
        <xdr:cNvSpPr/>
      </xdr:nvSpPr>
      <xdr:spPr>
        <a:xfrm>
          <a:off x="32868809" y="5004405"/>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16</a:t>
          </a:r>
        </a:p>
      </xdr:txBody>
    </xdr:sp>
    <xdr:clientData/>
  </xdr:twoCellAnchor>
  <xdr:twoCellAnchor>
    <xdr:from>
      <xdr:col>35</xdr:col>
      <xdr:colOff>725714</xdr:colOff>
      <xdr:row>26</xdr:row>
      <xdr:rowOff>181428</xdr:rowOff>
    </xdr:from>
    <xdr:to>
      <xdr:col>36</xdr:col>
      <xdr:colOff>211667</xdr:colOff>
      <xdr:row>29</xdr:row>
      <xdr:rowOff>45357</xdr:rowOff>
    </xdr:to>
    <xdr:sp macro="" textlink="">
      <xdr:nvSpPr>
        <xdr:cNvPr id="61" name="Oval 60">
          <a:extLst>
            <a:ext uri="{FF2B5EF4-FFF2-40B4-BE49-F238E27FC236}">
              <a16:creationId xmlns:a16="http://schemas.microsoft.com/office/drawing/2014/main" xmlns="" id="{DD7E78CB-750B-498D-A318-209DFECDE3BF}"/>
            </a:ext>
          </a:extLst>
        </xdr:cNvPr>
        <xdr:cNvSpPr/>
      </xdr:nvSpPr>
      <xdr:spPr>
        <a:xfrm>
          <a:off x="29361190" y="6954761"/>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17</a:t>
          </a:r>
        </a:p>
      </xdr:txBody>
    </xdr:sp>
    <xdr:clientData/>
  </xdr:twoCellAnchor>
  <xdr:twoCellAnchor>
    <xdr:from>
      <xdr:col>39</xdr:col>
      <xdr:colOff>725714</xdr:colOff>
      <xdr:row>17</xdr:row>
      <xdr:rowOff>30236</xdr:rowOff>
    </xdr:from>
    <xdr:to>
      <xdr:col>40</xdr:col>
      <xdr:colOff>211667</xdr:colOff>
      <xdr:row>19</xdr:row>
      <xdr:rowOff>90713</xdr:rowOff>
    </xdr:to>
    <xdr:sp macro="" textlink="">
      <xdr:nvSpPr>
        <xdr:cNvPr id="62" name="Oval 61">
          <a:extLst>
            <a:ext uri="{FF2B5EF4-FFF2-40B4-BE49-F238E27FC236}">
              <a16:creationId xmlns:a16="http://schemas.microsoft.com/office/drawing/2014/main" xmlns="" id="{6FA97CF7-B953-43C0-8143-58D35356DD8E}"/>
            </a:ext>
          </a:extLst>
        </xdr:cNvPr>
        <xdr:cNvSpPr/>
      </xdr:nvSpPr>
      <xdr:spPr>
        <a:xfrm>
          <a:off x="33352619" y="5034641"/>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18</a:t>
          </a:r>
        </a:p>
      </xdr:txBody>
    </xdr:sp>
    <xdr:clientData/>
  </xdr:twoCellAnchor>
  <xdr:twoCellAnchor>
    <xdr:from>
      <xdr:col>36</xdr:col>
      <xdr:colOff>136071</xdr:colOff>
      <xdr:row>26</xdr:row>
      <xdr:rowOff>166310</xdr:rowOff>
    </xdr:from>
    <xdr:to>
      <xdr:col>36</xdr:col>
      <xdr:colOff>619881</xdr:colOff>
      <xdr:row>29</xdr:row>
      <xdr:rowOff>30239</xdr:rowOff>
    </xdr:to>
    <xdr:sp macro="" textlink="">
      <xdr:nvSpPr>
        <xdr:cNvPr id="63" name="Oval 62">
          <a:extLst>
            <a:ext uri="{FF2B5EF4-FFF2-40B4-BE49-F238E27FC236}">
              <a16:creationId xmlns:a16="http://schemas.microsoft.com/office/drawing/2014/main" xmlns="" id="{20D45954-2ED9-428D-8DDD-F31FC7959FBB}"/>
            </a:ext>
          </a:extLst>
        </xdr:cNvPr>
        <xdr:cNvSpPr/>
      </xdr:nvSpPr>
      <xdr:spPr>
        <a:xfrm>
          <a:off x="29769404" y="6939643"/>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19</a:t>
          </a:r>
        </a:p>
      </xdr:txBody>
    </xdr:sp>
    <xdr:clientData/>
  </xdr:twoCellAnchor>
  <xdr:twoCellAnchor>
    <xdr:from>
      <xdr:col>36</xdr:col>
      <xdr:colOff>498928</xdr:colOff>
      <xdr:row>26</xdr:row>
      <xdr:rowOff>181428</xdr:rowOff>
    </xdr:from>
    <xdr:to>
      <xdr:col>36</xdr:col>
      <xdr:colOff>982738</xdr:colOff>
      <xdr:row>29</xdr:row>
      <xdr:rowOff>45357</xdr:rowOff>
    </xdr:to>
    <xdr:sp macro="" textlink="">
      <xdr:nvSpPr>
        <xdr:cNvPr id="64" name="Oval 63">
          <a:extLst>
            <a:ext uri="{FF2B5EF4-FFF2-40B4-BE49-F238E27FC236}">
              <a16:creationId xmlns:a16="http://schemas.microsoft.com/office/drawing/2014/main" xmlns="" id="{D01002A4-1A17-4ED2-A99A-C395FFF0BB65}"/>
            </a:ext>
          </a:extLst>
        </xdr:cNvPr>
        <xdr:cNvSpPr/>
      </xdr:nvSpPr>
      <xdr:spPr>
        <a:xfrm>
          <a:off x="30132261" y="6954761"/>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20</a:t>
          </a:r>
        </a:p>
      </xdr:txBody>
    </xdr:sp>
    <xdr:clientData/>
  </xdr:twoCellAnchor>
  <xdr:twoCellAnchor>
    <xdr:from>
      <xdr:col>36</xdr:col>
      <xdr:colOff>907143</xdr:colOff>
      <xdr:row>27</xdr:row>
      <xdr:rowOff>0</xdr:rowOff>
    </xdr:from>
    <xdr:to>
      <xdr:col>37</xdr:col>
      <xdr:colOff>393096</xdr:colOff>
      <xdr:row>29</xdr:row>
      <xdr:rowOff>60477</xdr:rowOff>
    </xdr:to>
    <xdr:sp macro="" textlink="">
      <xdr:nvSpPr>
        <xdr:cNvPr id="65" name="Oval 64">
          <a:extLst>
            <a:ext uri="{FF2B5EF4-FFF2-40B4-BE49-F238E27FC236}">
              <a16:creationId xmlns:a16="http://schemas.microsoft.com/office/drawing/2014/main" xmlns="" id="{73396533-BA43-47AE-9B0E-78EE95902234}"/>
            </a:ext>
          </a:extLst>
        </xdr:cNvPr>
        <xdr:cNvSpPr/>
      </xdr:nvSpPr>
      <xdr:spPr>
        <a:xfrm>
          <a:off x="30540476" y="6969881"/>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21</a:t>
          </a:r>
        </a:p>
      </xdr:txBody>
    </xdr:sp>
    <xdr:clientData/>
  </xdr:twoCellAnchor>
  <xdr:twoCellAnchor>
    <xdr:from>
      <xdr:col>35</xdr:col>
      <xdr:colOff>423333</xdr:colOff>
      <xdr:row>17</xdr:row>
      <xdr:rowOff>45358</xdr:rowOff>
    </xdr:from>
    <xdr:to>
      <xdr:col>35</xdr:col>
      <xdr:colOff>907143</xdr:colOff>
      <xdr:row>19</xdr:row>
      <xdr:rowOff>105835</xdr:rowOff>
    </xdr:to>
    <xdr:sp macro="" textlink="">
      <xdr:nvSpPr>
        <xdr:cNvPr id="66" name="Oval 65">
          <a:extLst>
            <a:ext uri="{FF2B5EF4-FFF2-40B4-BE49-F238E27FC236}">
              <a16:creationId xmlns:a16="http://schemas.microsoft.com/office/drawing/2014/main" xmlns="" id="{73F47AA9-3DB6-428E-B51A-C2D7DD8AB8BC}"/>
            </a:ext>
          </a:extLst>
        </xdr:cNvPr>
        <xdr:cNvSpPr/>
      </xdr:nvSpPr>
      <xdr:spPr>
        <a:xfrm>
          <a:off x="29058809" y="5049763"/>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22</a:t>
          </a:r>
        </a:p>
      </xdr:txBody>
    </xdr:sp>
    <xdr:clientData/>
  </xdr:twoCellAnchor>
  <xdr:twoCellAnchor>
    <xdr:from>
      <xdr:col>32</xdr:col>
      <xdr:colOff>15119</xdr:colOff>
      <xdr:row>25</xdr:row>
      <xdr:rowOff>45357</xdr:rowOff>
    </xdr:from>
    <xdr:to>
      <xdr:col>32</xdr:col>
      <xdr:colOff>498929</xdr:colOff>
      <xdr:row>27</xdr:row>
      <xdr:rowOff>105834</xdr:rowOff>
    </xdr:to>
    <xdr:sp macro="" textlink="">
      <xdr:nvSpPr>
        <xdr:cNvPr id="67" name="Oval 66">
          <a:extLst>
            <a:ext uri="{FF2B5EF4-FFF2-40B4-BE49-F238E27FC236}">
              <a16:creationId xmlns:a16="http://schemas.microsoft.com/office/drawing/2014/main" xmlns="" id="{659D08C4-F579-48D7-88C3-FF84EDAAD044}"/>
            </a:ext>
          </a:extLst>
        </xdr:cNvPr>
        <xdr:cNvSpPr/>
      </xdr:nvSpPr>
      <xdr:spPr>
        <a:xfrm>
          <a:off x="25657024" y="6622143"/>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23</a:t>
          </a:r>
        </a:p>
      </xdr:txBody>
    </xdr:sp>
    <xdr:clientData/>
  </xdr:twoCellAnchor>
  <xdr:twoCellAnchor>
    <xdr:from>
      <xdr:col>34</xdr:col>
      <xdr:colOff>937381</xdr:colOff>
      <xdr:row>29</xdr:row>
      <xdr:rowOff>120953</xdr:rowOff>
    </xdr:from>
    <xdr:to>
      <xdr:col>35</xdr:col>
      <xdr:colOff>423334</xdr:colOff>
      <xdr:row>31</xdr:row>
      <xdr:rowOff>181430</xdr:rowOff>
    </xdr:to>
    <xdr:sp macro="" textlink="">
      <xdr:nvSpPr>
        <xdr:cNvPr id="68" name="Oval 67">
          <a:extLst>
            <a:ext uri="{FF2B5EF4-FFF2-40B4-BE49-F238E27FC236}">
              <a16:creationId xmlns:a16="http://schemas.microsoft.com/office/drawing/2014/main" xmlns="" id="{F2DAF815-9893-4CC5-82CD-A627BBCD2E62}"/>
            </a:ext>
          </a:extLst>
        </xdr:cNvPr>
        <xdr:cNvSpPr/>
      </xdr:nvSpPr>
      <xdr:spPr>
        <a:xfrm>
          <a:off x="28575000" y="7483929"/>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24</a:t>
          </a:r>
        </a:p>
      </xdr:txBody>
    </xdr:sp>
    <xdr:clientData/>
  </xdr:twoCellAnchor>
  <xdr:twoCellAnchor>
    <xdr:from>
      <xdr:col>35</xdr:col>
      <xdr:colOff>393095</xdr:colOff>
      <xdr:row>29</xdr:row>
      <xdr:rowOff>45358</xdr:rowOff>
    </xdr:from>
    <xdr:to>
      <xdr:col>35</xdr:col>
      <xdr:colOff>876905</xdr:colOff>
      <xdr:row>31</xdr:row>
      <xdr:rowOff>105835</xdr:rowOff>
    </xdr:to>
    <xdr:sp macro="" textlink="">
      <xdr:nvSpPr>
        <xdr:cNvPr id="69" name="Oval 68">
          <a:extLst>
            <a:ext uri="{FF2B5EF4-FFF2-40B4-BE49-F238E27FC236}">
              <a16:creationId xmlns:a16="http://schemas.microsoft.com/office/drawing/2014/main" xmlns="" id="{D8C7C053-98A2-4846-A02E-D0D76A6BA753}"/>
            </a:ext>
          </a:extLst>
        </xdr:cNvPr>
        <xdr:cNvSpPr/>
      </xdr:nvSpPr>
      <xdr:spPr>
        <a:xfrm>
          <a:off x="29028571" y="7408334"/>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25</a:t>
          </a:r>
        </a:p>
      </xdr:txBody>
    </xdr:sp>
    <xdr:clientData/>
  </xdr:twoCellAnchor>
  <xdr:twoCellAnchor>
    <xdr:from>
      <xdr:col>35</xdr:col>
      <xdr:colOff>861786</xdr:colOff>
      <xdr:row>29</xdr:row>
      <xdr:rowOff>60477</xdr:rowOff>
    </xdr:from>
    <xdr:to>
      <xdr:col>36</xdr:col>
      <xdr:colOff>347739</xdr:colOff>
      <xdr:row>31</xdr:row>
      <xdr:rowOff>120954</xdr:rowOff>
    </xdr:to>
    <xdr:sp macro="" textlink="">
      <xdr:nvSpPr>
        <xdr:cNvPr id="70" name="Oval 69">
          <a:extLst>
            <a:ext uri="{FF2B5EF4-FFF2-40B4-BE49-F238E27FC236}">
              <a16:creationId xmlns:a16="http://schemas.microsoft.com/office/drawing/2014/main" xmlns="" id="{FC12ADB5-A05B-419D-9CD6-C293EBEAD389}"/>
            </a:ext>
          </a:extLst>
        </xdr:cNvPr>
        <xdr:cNvSpPr/>
      </xdr:nvSpPr>
      <xdr:spPr>
        <a:xfrm>
          <a:off x="29497262" y="7423453"/>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26</a:t>
          </a:r>
        </a:p>
      </xdr:txBody>
    </xdr:sp>
    <xdr:clientData/>
  </xdr:twoCellAnchor>
  <xdr:twoCellAnchor>
    <xdr:from>
      <xdr:col>36</xdr:col>
      <xdr:colOff>317500</xdr:colOff>
      <xdr:row>29</xdr:row>
      <xdr:rowOff>45357</xdr:rowOff>
    </xdr:from>
    <xdr:to>
      <xdr:col>36</xdr:col>
      <xdr:colOff>801310</xdr:colOff>
      <xdr:row>31</xdr:row>
      <xdr:rowOff>105834</xdr:rowOff>
    </xdr:to>
    <xdr:sp macro="" textlink="">
      <xdr:nvSpPr>
        <xdr:cNvPr id="72" name="Oval 71">
          <a:extLst>
            <a:ext uri="{FF2B5EF4-FFF2-40B4-BE49-F238E27FC236}">
              <a16:creationId xmlns:a16="http://schemas.microsoft.com/office/drawing/2014/main" xmlns="" id="{12E9735E-8C71-49D4-BDE7-32274AF654E5}"/>
            </a:ext>
          </a:extLst>
        </xdr:cNvPr>
        <xdr:cNvSpPr/>
      </xdr:nvSpPr>
      <xdr:spPr>
        <a:xfrm>
          <a:off x="29950833" y="7408333"/>
          <a:ext cx="483810" cy="453572"/>
        </a:xfrm>
        <a:prstGeom prst="ellipse">
          <a:avLst/>
        </a:prstGeom>
        <a:solidFill>
          <a:sysClr val="window" lastClr="FFFFFF"/>
        </a:solidFill>
        <a:ln w="12700" cap="flat" cmpd="sng" algn="ctr">
          <a:solidFill>
            <a:srgbClr val="70AD47"/>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ID" sz="1100" b="0" i="0" u="none" strike="noStrike" kern="0" cap="none" spc="0" normalizeH="0" baseline="0" noProof="0">
              <a:ln>
                <a:noFill/>
              </a:ln>
              <a:solidFill>
                <a:sysClr val="windowText" lastClr="000000"/>
              </a:solidFill>
              <a:effectLst/>
              <a:uLnTx/>
              <a:uFillTx/>
              <a:latin typeface="Calibri" panose="020F0502020204030204"/>
              <a:ea typeface="+mn-ea"/>
              <a:cs typeface="+mn-cs"/>
            </a:rPr>
            <a:t>27</a:t>
          </a:r>
        </a:p>
      </xdr:txBody>
    </xdr:sp>
    <xdr:clientData/>
  </xdr:twoCellAnchor>
  <xdr:twoCellAnchor>
    <xdr:from>
      <xdr:col>33</xdr:col>
      <xdr:colOff>725714</xdr:colOff>
      <xdr:row>49</xdr:row>
      <xdr:rowOff>90714</xdr:rowOff>
    </xdr:from>
    <xdr:to>
      <xdr:col>43</xdr:col>
      <xdr:colOff>332619</xdr:colOff>
      <xdr:row>52</xdr:row>
      <xdr:rowOff>136072</xdr:rowOff>
    </xdr:to>
    <xdr:sp macro="" textlink="">
      <xdr:nvSpPr>
        <xdr:cNvPr id="73" name="Rectangle 72">
          <a:extLst>
            <a:ext uri="{FF2B5EF4-FFF2-40B4-BE49-F238E27FC236}">
              <a16:creationId xmlns:a16="http://schemas.microsoft.com/office/drawing/2014/main" xmlns="" id="{12511CFA-3731-306E-1C3F-DB4053B48F23}"/>
            </a:ext>
          </a:extLst>
        </xdr:cNvPr>
        <xdr:cNvSpPr/>
      </xdr:nvSpPr>
      <xdr:spPr>
        <a:xfrm>
          <a:off x="27365476" y="11384643"/>
          <a:ext cx="9585476" cy="635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D" sz="2800"/>
            <a:t>RESIDUAL RISK</a:t>
          </a:r>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0</xdr:col>
      <xdr:colOff>295275</xdr:colOff>
      <xdr:row>3</xdr:row>
      <xdr:rowOff>104775</xdr:rowOff>
    </xdr:from>
    <xdr:ext cx="9029700" cy="10391775"/>
    <xdr:grpSp>
      <xdr:nvGrpSpPr>
        <xdr:cNvPr id="2" name="Shape 2" title="Drawing">
          <a:extLst>
            <a:ext uri="{FF2B5EF4-FFF2-40B4-BE49-F238E27FC236}">
              <a16:creationId xmlns:a16="http://schemas.microsoft.com/office/drawing/2014/main" xmlns="" id="{ECB231C1-54C4-43B1-8FD2-49C9723A2C87}"/>
            </a:ext>
          </a:extLst>
        </xdr:cNvPr>
        <xdr:cNvGrpSpPr/>
      </xdr:nvGrpSpPr>
      <xdr:grpSpPr>
        <a:xfrm>
          <a:off x="295275" y="676275"/>
          <a:ext cx="9029700" cy="10391775"/>
          <a:chOff x="831150" y="0"/>
          <a:chExt cx="9029700" cy="7560000"/>
        </a:xfrm>
      </xdr:grpSpPr>
      <xdr:grpSp>
        <xdr:nvGrpSpPr>
          <xdr:cNvPr id="3" name="Shape 3">
            <a:extLst>
              <a:ext uri="{FF2B5EF4-FFF2-40B4-BE49-F238E27FC236}">
                <a16:creationId xmlns:a16="http://schemas.microsoft.com/office/drawing/2014/main" xmlns="" id="{1B668235-3FB0-F161-5419-A0C2903A3DDF}"/>
              </a:ext>
            </a:extLst>
          </xdr:cNvPr>
          <xdr:cNvGrpSpPr/>
        </xdr:nvGrpSpPr>
        <xdr:grpSpPr>
          <a:xfrm>
            <a:off x="831150" y="0"/>
            <a:ext cx="9029700" cy="7560000"/>
            <a:chOff x="301624" y="755196"/>
            <a:chExt cx="8400274" cy="10598476"/>
          </a:xfrm>
        </xdr:grpSpPr>
        <xdr:sp macro="" textlink="">
          <xdr:nvSpPr>
            <xdr:cNvPr id="4" name="Shape 4">
              <a:extLst>
                <a:ext uri="{FF2B5EF4-FFF2-40B4-BE49-F238E27FC236}">
                  <a16:creationId xmlns:a16="http://schemas.microsoft.com/office/drawing/2014/main" xmlns="" id="{D1289615-41CE-D149-E78C-8897A7DF5037}"/>
                </a:ext>
              </a:extLst>
            </xdr:cNvPr>
            <xdr:cNvSpPr/>
          </xdr:nvSpPr>
          <xdr:spPr>
            <a:xfrm>
              <a:off x="301624" y="755196"/>
              <a:ext cx="8400250" cy="105984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pic>
          <xdr:nvPicPr>
            <xdr:cNvPr id="5" name="Shape 5">
              <a:extLst>
                <a:ext uri="{FF2B5EF4-FFF2-40B4-BE49-F238E27FC236}">
                  <a16:creationId xmlns:a16="http://schemas.microsoft.com/office/drawing/2014/main" xmlns="" id="{3A970A56-592F-4E25-7BE1-5EBFA48D7367}"/>
                </a:ext>
              </a:extLst>
            </xdr:cNvPr>
            <xdr:cNvPicPr preferRelativeResize="0"/>
          </xdr:nvPicPr>
          <xdr:blipFill rotWithShape="1">
            <a:blip xmlns:r="http://schemas.openxmlformats.org/officeDocument/2006/relationships" r:embed="rId1">
              <a:alphaModFix/>
            </a:blip>
            <a:srcRect l="31848" t="23441" r="30934" b="8841"/>
            <a:stretch/>
          </xdr:blipFill>
          <xdr:spPr>
            <a:xfrm>
              <a:off x="301624" y="2828018"/>
              <a:ext cx="8400274" cy="8525654"/>
            </a:xfrm>
            <a:prstGeom prst="rect">
              <a:avLst/>
            </a:prstGeom>
            <a:noFill/>
            <a:ln>
              <a:noFill/>
            </a:ln>
          </xdr:spPr>
        </xdr:pic>
        <xdr:pic>
          <xdr:nvPicPr>
            <xdr:cNvPr id="6" name="Shape 6">
              <a:extLst>
                <a:ext uri="{FF2B5EF4-FFF2-40B4-BE49-F238E27FC236}">
                  <a16:creationId xmlns:a16="http://schemas.microsoft.com/office/drawing/2014/main" xmlns="" id="{1ED056E4-B531-F816-84A1-B39EF9DDED30}"/>
                </a:ext>
              </a:extLst>
            </xdr:cNvPr>
            <xdr:cNvPicPr preferRelativeResize="0"/>
          </xdr:nvPicPr>
          <xdr:blipFill rotWithShape="1">
            <a:blip xmlns:r="http://schemas.openxmlformats.org/officeDocument/2006/relationships" r:embed="rId2">
              <a:alphaModFix/>
            </a:blip>
            <a:srcRect l="22675" t="38094" r="21681" b="33493"/>
            <a:stretch/>
          </xdr:blipFill>
          <xdr:spPr>
            <a:xfrm>
              <a:off x="380999" y="755196"/>
              <a:ext cx="8243662" cy="2432188"/>
            </a:xfrm>
            <a:prstGeom prst="rect">
              <a:avLst/>
            </a:prstGeom>
            <a:noFill/>
            <a:ln>
              <a:noFill/>
            </a:ln>
          </xdr:spPr>
        </xdr:pic>
      </xdr:grpSp>
    </xdr:grpSp>
    <xdr:clientData fLocksWithSheet="0"/>
  </xdr:oneCellAnchor>
</xdr:wsDr>
</file>

<file path=xl/drawings/drawing4.xml><?xml version="1.0" encoding="utf-8"?>
<xdr:wsDr xmlns:xdr="http://schemas.openxmlformats.org/drawingml/2006/spreadsheetDrawing" xmlns:a="http://schemas.openxmlformats.org/drawingml/2006/main">
  <xdr:oneCellAnchor>
    <xdr:from>
      <xdr:col>1</xdr:col>
      <xdr:colOff>57150</xdr:colOff>
      <xdr:row>4</xdr:row>
      <xdr:rowOff>28575</xdr:rowOff>
    </xdr:from>
    <xdr:ext cx="7553325" cy="43138725"/>
    <xdr:grpSp>
      <xdr:nvGrpSpPr>
        <xdr:cNvPr id="2" name="Shape 2">
          <a:extLst>
            <a:ext uri="{FF2B5EF4-FFF2-40B4-BE49-F238E27FC236}">
              <a16:creationId xmlns:a16="http://schemas.microsoft.com/office/drawing/2014/main" xmlns="" id="{3B5A3A94-5536-41D5-ADBB-14B558119AAD}"/>
            </a:ext>
          </a:extLst>
        </xdr:cNvPr>
        <xdr:cNvGrpSpPr/>
      </xdr:nvGrpSpPr>
      <xdr:grpSpPr>
        <a:xfrm>
          <a:off x="804496" y="849190"/>
          <a:ext cx="7553325" cy="43138725"/>
          <a:chOff x="1569338" y="0"/>
          <a:chExt cx="7553325" cy="7560000"/>
        </a:xfrm>
      </xdr:grpSpPr>
      <xdr:grpSp>
        <xdr:nvGrpSpPr>
          <xdr:cNvPr id="3" name="Shape 7">
            <a:extLst>
              <a:ext uri="{FF2B5EF4-FFF2-40B4-BE49-F238E27FC236}">
                <a16:creationId xmlns:a16="http://schemas.microsoft.com/office/drawing/2014/main" xmlns="" id="{1FE39CFD-66F8-6B5E-8F13-A6FFC2F20F91}"/>
              </a:ext>
            </a:extLst>
          </xdr:cNvPr>
          <xdr:cNvGrpSpPr/>
        </xdr:nvGrpSpPr>
        <xdr:grpSpPr>
          <a:xfrm>
            <a:off x="1569338" y="0"/>
            <a:ext cx="7553325" cy="7560000"/>
            <a:chOff x="723900" y="285749"/>
            <a:chExt cx="10991850" cy="70325311"/>
          </a:xfrm>
        </xdr:grpSpPr>
        <xdr:sp macro="" textlink="">
          <xdr:nvSpPr>
            <xdr:cNvPr id="4" name="Shape 4">
              <a:extLst>
                <a:ext uri="{FF2B5EF4-FFF2-40B4-BE49-F238E27FC236}">
                  <a16:creationId xmlns:a16="http://schemas.microsoft.com/office/drawing/2014/main" xmlns="" id="{1818AB80-B71E-5D86-2462-0EC9065B62A8}"/>
                </a:ext>
              </a:extLst>
            </xdr:cNvPr>
            <xdr:cNvSpPr/>
          </xdr:nvSpPr>
          <xdr:spPr>
            <a:xfrm>
              <a:off x="723900" y="285749"/>
              <a:ext cx="10991850" cy="7032530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pic>
          <xdr:nvPicPr>
            <xdr:cNvPr id="5" name="Shape 8">
              <a:extLst>
                <a:ext uri="{FF2B5EF4-FFF2-40B4-BE49-F238E27FC236}">
                  <a16:creationId xmlns:a16="http://schemas.microsoft.com/office/drawing/2014/main" xmlns="" id="{5EE64D31-3CDC-9CB2-74F8-D171DCA1156B}"/>
                </a:ext>
              </a:extLst>
            </xdr:cNvPr>
            <xdr:cNvPicPr preferRelativeResize="0"/>
          </xdr:nvPicPr>
          <xdr:blipFill rotWithShape="1">
            <a:blip xmlns:r="http://schemas.openxmlformats.org/officeDocument/2006/relationships" r:embed="rId1">
              <a:alphaModFix/>
            </a:blip>
            <a:srcRect/>
            <a:stretch/>
          </xdr:blipFill>
          <xdr:spPr>
            <a:xfrm>
              <a:off x="800100" y="57188100"/>
              <a:ext cx="10890841" cy="13422960"/>
            </a:xfrm>
            <a:prstGeom prst="rect">
              <a:avLst/>
            </a:prstGeom>
            <a:noFill/>
            <a:ln>
              <a:noFill/>
            </a:ln>
          </xdr:spPr>
        </xdr:pic>
        <xdr:pic>
          <xdr:nvPicPr>
            <xdr:cNvPr id="6" name="Shape 9">
              <a:extLst>
                <a:ext uri="{FF2B5EF4-FFF2-40B4-BE49-F238E27FC236}">
                  <a16:creationId xmlns:a16="http://schemas.microsoft.com/office/drawing/2014/main" xmlns="" id="{F57D73D5-CCC3-848D-71AC-8028E231DC76}"/>
                </a:ext>
              </a:extLst>
            </xdr:cNvPr>
            <xdr:cNvPicPr preferRelativeResize="0"/>
          </xdr:nvPicPr>
          <xdr:blipFill rotWithShape="1">
            <a:blip xmlns:r="http://schemas.openxmlformats.org/officeDocument/2006/relationships" r:embed="rId2">
              <a:alphaModFix/>
            </a:blip>
            <a:srcRect/>
            <a:stretch/>
          </xdr:blipFill>
          <xdr:spPr>
            <a:xfrm>
              <a:off x="819151" y="42519600"/>
              <a:ext cx="10863706" cy="15176268"/>
            </a:xfrm>
            <a:prstGeom prst="rect">
              <a:avLst/>
            </a:prstGeom>
            <a:noFill/>
            <a:ln>
              <a:noFill/>
            </a:ln>
          </xdr:spPr>
        </xdr:pic>
        <xdr:pic>
          <xdr:nvPicPr>
            <xdr:cNvPr id="7" name="Shape 10">
              <a:extLst>
                <a:ext uri="{FF2B5EF4-FFF2-40B4-BE49-F238E27FC236}">
                  <a16:creationId xmlns:a16="http://schemas.microsoft.com/office/drawing/2014/main" xmlns="" id="{3DEBE164-DA91-821D-C554-53E2E429F1FB}"/>
                </a:ext>
              </a:extLst>
            </xdr:cNvPr>
            <xdr:cNvPicPr preferRelativeResize="0"/>
          </xdr:nvPicPr>
          <xdr:blipFill rotWithShape="1">
            <a:blip xmlns:r="http://schemas.openxmlformats.org/officeDocument/2006/relationships" r:embed="rId3">
              <a:alphaModFix/>
            </a:blip>
            <a:srcRect/>
            <a:stretch/>
          </xdr:blipFill>
          <xdr:spPr>
            <a:xfrm>
              <a:off x="838200" y="27796572"/>
              <a:ext cx="10782300" cy="15243649"/>
            </a:xfrm>
            <a:prstGeom prst="rect">
              <a:avLst/>
            </a:prstGeom>
            <a:noFill/>
            <a:ln>
              <a:noFill/>
            </a:ln>
          </xdr:spPr>
        </xdr:pic>
        <xdr:pic>
          <xdr:nvPicPr>
            <xdr:cNvPr id="8" name="Shape 11">
              <a:extLst>
                <a:ext uri="{FF2B5EF4-FFF2-40B4-BE49-F238E27FC236}">
                  <a16:creationId xmlns:a16="http://schemas.microsoft.com/office/drawing/2014/main" xmlns="" id="{110EDC9B-CDD5-2105-20E9-3D3BCC2831E7}"/>
                </a:ext>
              </a:extLst>
            </xdr:cNvPr>
            <xdr:cNvPicPr preferRelativeResize="0"/>
          </xdr:nvPicPr>
          <xdr:blipFill rotWithShape="1">
            <a:blip xmlns:r="http://schemas.openxmlformats.org/officeDocument/2006/relationships" r:embed="rId4">
              <a:alphaModFix/>
            </a:blip>
            <a:srcRect/>
            <a:stretch/>
          </xdr:blipFill>
          <xdr:spPr>
            <a:xfrm>
              <a:off x="864928" y="14116050"/>
              <a:ext cx="10824093" cy="14159703"/>
            </a:xfrm>
            <a:prstGeom prst="rect">
              <a:avLst/>
            </a:prstGeom>
            <a:noFill/>
            <a:ln>
              <a:noFill/>
            </a:ln>
          </xdr:spPr>
        </xdr:pic>
        <xdr:pic>
          <xdr:nvPicPr>
            <xdr:cNvPr id="9" name="Shape 12">
              <a:extLst>
                <a:ext uri="{FF2B5EF4-FFF2-40B4-BE49-F238E27FC236}">
                  <a16:creationId xmlns:a16="http://schemas.microsoft.com/office/drawing/2014/main" xmlns="" id="{71337052-FD76-4372-C125-30F9A9B9C670}"/>
                </a:ext>
              </a:extLst>
            </xdr:cNvPr>
            <xdr:cNvPicPr preferRelativeResize="0"/>
          </xdr:nvPicPr>
          <xdr:blipFill rotWithShape="1">
            <a:blip xmlns:r="http://schemas.openxmlformats.org/officeDocument/2006/relationships" r:embed="rId5">
              <a:alphaModFix/>
            </a:blip>
            <a:srcRect l="34558" t="21644" r="33958" b="8696"/>
            <a:stretch/>
          </xdr:blipFill>
          <xdr:spPr>
            <a:xfrm>
              <a:off x="723900" y="285749"/>
              <a:ext cx="10991850" cy="14314968"/>
            </a:xfrm>
            <a:prstGeom prst="rect">
              <a:avLst/>
            </a:prstGeom>
            <a:noFill/>
            <a:ln>
              <a:noFill/>
            </a:ln>
          </xdr:spPr>
        </xdr:pic>
      </xdr:grpSp>
    </xdr:grpSp>
    <xdr:clientData fLocksWithSheet="0"/>
  </xdr:oneCellAnchor>
</xdr:wsDr>
</file>

<file path=xl/drawings/drawing5.xml><?xml version="1.0" encoding="utf-8"?>
<xdr:wsDr xmlns:xdr="http://schemas.openxmlformats.org/drawingml/2006/spreadsheetDrawing" xmlns:a="http://schemas.openxmlformats.org/drawingml/2006/main">
  <xdr:oneCellAnchor>
    <xdr:from>
      <xdr:col>0</xdr:col>
      <xdr:colOff>457200</xdr:colOff>
      <xdr:row>3</xdr:row>
      <xdr:rowOff>66675</xdr:rowOff>
    </xdr:from>
    <xdr:ext cx="8963025" cy="4924425"/>
    <xdr:pic>
      <xdr:nvPicPr>
        <xdr:cNvPr id="2" name="image13.png" title="Image">
          <a:extLst>
            <a:ext uri="{FF2B5EF4-FFF2-40B4-BE49-F238E27FC236}">
              <a16:creationId xmlns:a16="http://schemas.microsoft.com/office/drawing/2014/main" xmlns="" id="{FEBAE049-40F5-4CB4-904E-184F1713CFF6}"/>
            </a:ext>
          </a:extLst>
        </xdr:cNvPr>
        <xdr:cNvPicPr preferRelativeResize="0"/>
      </xdr:nvPicPr>
      <xdr:blipFill>
        <a:blip xmlns:r="http://schemas.openxmlformats.org/officeDocument/2006/relationships" r:embed="rId1" cstate="print"/>
        <a:stretch>
          <a:fillRect/>
        </a:stretch>
      </xdr:blipFill>
      <xdr:spPr>
        <a:xfrm>
          <a:off x="457200" y="666750"/>
          <a:ext cx="8963025" cy="4924425"/>
        </a:xfrm>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0</xdr:col>
      <xdr:colOff>428625</xdr:colOff>
      <xdr:row>3</xdr:row>
      <xdr:rowOff>47625</xdr:rowOff>
    </xdr:from>
    <xdr:ext cx="10410825" cy="34280475"/>
    <xdr:grpSp>
      <xdr:nvGrpSpPr>
        <xdr:cNvPr id="2" name="Shape 2" title="Drawing">
          <a:extLst>
            <a:ext uri="{FF2B5EF4-FFF2-40B4-BE49-F238E27FC236}">
              <a16:creationId xmlns:a16="http://schemas.microsoft.com/office/drawing/2014/main" xmlns="" id="{3E92F90C-02F5-4204-9F05-DFBA69BCCBCA}"/>
            </a:ext>
          </a:extLst>
        </xdr:cNvPr>
        <xdr:cNvGrpSpPr/>
      </xdr:nvGrpSpPr>
      <xdr:grpSpPr>
        <a:xfrm>
          <a:off x="428625" y="619125"/>
          <a:ext cx="10410825" cy="34280475"/>
          <a:chOff x="0" y="0"/>
          <a:chExt cx="10692000" cy="7560000"/>
        </a:xfrm>
      </xdr:grpSpPr>
      <xdr:grpSp>
        <xdr:nvGrpSpPr>
          <xdr:cNvPr id="3" name="Shape 13">
            <a:extLst>
              <a:ext uri="{FF2B5EF4-FFF2-40B4-BE49-F238E27FC236}">
                <a16:creationId xmlns:a16="http://schemas.microsoft.com/office/drawing/2014/main" xmlns="" id="{C046F411-D10B-2955-B6A2-70ED5D156373}"/>
              </a:ext>
            </a:extLst>
          </xdr:cNvPr>
          <xdr:cNvGrpSpPr/>
        </xdr:nvGrpSpPr>
        <xdr:grpSpPr>
          <a:xfrm>
            <a:off x="0" y="0"/>
            <a:ext cx="10692000" cy="7560000"/>
            <a:chOff x="707571" y="721178"/>
            <a:chExt cx="10300609" cy="27976286"/>
          </a:xfrm>
        </xdr:grpSpPr>
        <xdr:sp macro="" textlink="">
          <xdr:nvSpPr>
            <xdr:cNvPr id="4" name="Shape 4">
              <a:extLst>
                <a:ext uri="{FF2B5EF4-FFF2-40B4-BE49-F238E27FC236}">
                  <a16:creationId xmlns:a16="http://schemas.microsoft.com/office/drawing/2014/main" xmlns="" id="{F1870EBD-148F-711D-290A-E500C6257202}"/>
                </a:ext>
              </a:extLst>
            </xdr:cNvPr>
            <xdr:cNvSpPr/>
          </xdr:nvSpPr>
          <xdr:spPr>
            <a:xfrm>
              <a:off x="707571" y="721178"/>
              <a:ext cx="10300600" cy="27976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pic>
          <xdr:nvPicPr>
            <xdr:cNvPr id="5" name="Shape 14">
              <a:extLst>
                <a:ext uri="{FF2B5EF4-FFF2-40B4-BE49-F238E27FC236}">
                  <a16:creationId xmlns:a16="http://schemas.microsoft.com/office/drawing/2014/main" xmlns="" id="{4B3ED525-914F-0986-36D4-8139B23DC672}"/>
                </a:ext>
              </a:extLst>
            </xdr:cNvPr>
            <xdr:cNvPicPr preferRelativeResize="0"/>
          </xdr:nvPicPr>
          <xdr:blipFill rotWithShape="1">
            <a:blip xmlns:r="http://schemas.openxmlformats.org/officeDocument/2006/relationships" r:embed="rId1">
              <a:alphaModFix/>
            </a:blip>
            <a:srcRect l="23429" t="30696" r="22495" b="23725"/>
            <a:stretch/>
          </xdr:blipFill>
          <xdr:spPr>
            <a:xfrm>
              <a:off x="748394" y="23835475"/>
              <a:ext cx="10259786" cy="4861989"/>
            </a:xfrm>
            <a:prstGeom prst="rect">
              <a:avLst/>
            </a:prstGeom>
            <a:noFill/>
            <a:ln>
              <a:noFill/>
            </a:ln>
          </xdr:spPr>
        </xdr:pic>
        <xdr:pic>
          <xdr:nvPicPr>
            <xdr:cNvPr id="6" name="Shape 15">
              <a:extLst>
                <a:ext uri="{FF2B5EF4-FFF2-40B4-BE49-F238E27FC236}">
                  <a16:creationId xmlns:a16="http://schemas.microsoft.com/office/drawing/2014/main" xmlns="" id="{0FCBA62E-F6BB-3B02-86B2-E2E07BE568AD}"/>
                </a:ext>
              </a:extLst>
            </xdr:cNvPr>
            <xdr:cNvPicPr preferRelativeResize="0"/>
          </xdr:nvPicPr>
          <xdr:blipFill rotWithShape="1">
            <a:blip xmlns:r="http://schemas.openxmlformats.org/officeDocument/2006/relationships" r:embed="rId2">
              <a:alphaModFix/>
            </a:blip>
            <a:srcRect l="23219" t="27719" r="22600" b="10889"/>
            <a:stretch/>
          </xdr:blipFill>
          <xdr:spPr>
            <a:xfrm>
              <a:off x="707572" y="17810438"/>
              <a:ext cx="10273392" cy="6544826"/>
            </a:xfrm>
            <a:prstGeom prst="rect">
              <a:avLst/>
            </a:prstGeom>
            <a:noFill/>
            <a:ln>
              <a:noFill/>
            </a:ln>
          </xdr:spPr>
        </xdr:pic>
        <xdr:pic>
          <xdr:nvPicPr>
            <xdr:cNvPr id="7" name="Shape 16">
              <a:extLst>
                <a:ext uri="{FF2B5EF4-FFF2-40B4-BE49-F238E27FC236}">
                  <a16:creationId xmlns:a16="http://schemas.microsoft.com/office/drawing/2014/main" xmlns="" id="{EC361D31-0424-F031-8B9E-74B689991320}"/>
                </a:ext>
              </a:extLst>
            </xdr:cNvPr>
            <xdr:cNvPicPr preferRelativeResize="0"/>
          </xdr:nvPicPr>
          <xdr:blipFill rotWithShape="1">
            <a:blip xmlns:r="http://schemas.openxmlformats.org/officeDocument/2006/relationships" r:embed="rId3">
              <a:alphaModFix/>
            </a:blip>
            <a:srcRect l="23429" t="24557" r="22600" b="15911"/>
            <a:stretch/>
          </xdr:blipFill>
          <xdr:spPr>
            <a:xfrm>
              <a:off x="762000" y="11974287"/>
              <a:ext cx="10218964" cy="6337344"/>
            </a:xfrm>
            <a:prstGeom prst="rect">
              <a:avLst/>
            </a:prstGeom>
            <a:noFill/>
            <a:ln>
              <a:noFill/>
            </a:ln>
          </xdr:spPr>
        </xdr:pic>
        <xdr:pic>
          <xdr:nvPicPr>
            <xdr:cNvPr id="8" name="Shape 17">
              <a:extLst>
                <a:ext uri="{FF2B5EF4-FFF2-40B4-BE49-F238E27FC236}">
                  <a16:creationId xmlns:a16="http://schemas.microsoft.com/office/drawing/2014/main" xmlns="" id="{67077822-234F-3B82-CC22-E6DAFC44CDAE}"/>
                </a:ext>
              </a:extLst>
            </xdr:cNvPr>
            <xdr:cNvPicPr preferRelativeResize="0"/>
          </xdr:nvPicPr>
          <xdr:blipFill rotWithShape="1">
            <a:blip xmlns:r="http://schemas.openxmlformats.org/officeDocument/2006/relationships" r:embed="rId4">
              <a:alphaModFix/>
            </a:blip>
            <a:srcRect l="23325" t="24186" r="22600" b="16283"/>
            <a:stretch/>
          </xdr:blipFill>
          <xdr:spPr>
            <a:xfrm>
              <a:off x="734783" y="6164036"/>
              <a:ext cx="10254558" cy="6347115"/>
            </a:xfrm>
            <a:prstGeom prst="rect">
              <a:avLst/>
            </a:prstGeom>
            <a:noFill/>
            <a:ln>
              <a:noFill/>
            </a:ln>
          </xdr:spPr>
        </xdr:pic>
        <xdr:pic>
          <xdr:nvPicPr>
            <xdr:cNvPr id="9" name="Shape 18">
              <a:extLst>
                <a:ext uri="{FF2B5EF4-FFF2-40B4-BE49-F238E27FC236}">
                  <a16:creationId xmlns:a16="http://schemas.microsoft.com/office/drawing/2014/main" xmlns="" id="{6D2DE1D3-30EA-8DDA-72EA-15E2E25C5768}"/>
                </a:ext>
              </a:extLst>
            </xdr:cNvPr>
            <xdr:cNvPicPr preferRelativeResize="0"/>
          </xdr:nvPicPr>
          <xdr:blipFill rotWithShape="1">
            <a:blip xmlns:r="http://schemas.openxmlformats.org/officeDocument/2006/relationships" r:embed="rId5">
              <a:alphaModFix/>
            </a:blip>
            <a:srcRect l="23220" t="24371" r="22496" b="19446"/>
            <a:stretch/>
          </xdr:blipFill>
          <xdr:spPr>
            <a:xfrm>
              <a:off x="707571" y="721178"/>
              <a:ext cx="10300607" cy="5993802"/>
            </a:xfrm>
            <a:prstGeom prst="rect">
              <a:avLst/>
            </a:prstGeom>
            <a:noFill/>
            <a:ln>
              <a:noFill/>
            </a:ln>
          </xdr:spPr>
        </xdr:pic>
      </xdr:grpSp>
    </xdr:grpSp>
    <xdr:clientData fLocksWithSheet="0"/>
  </xdr:oneCellAnchor>
</xdr:wsDr>
</file>

<file path=xl/drawings/drawing7.xml><?xml version="1.0" encoding="utf-8"?>
<xdr:wsDr xmlns:xdr="http://schemas.openxmlformats.org/drawingml/2006/spreadsheetDrawing" xmlns:a="http://schemas.openxmlformats.org/drawingml/2006/main">
  <xdr:oneCellAnchor>
    <xdr:from>
      <xdr:col>1</xdr:col>
      <xdr:colOff>0</xdr:colOff>
      <xdr:row>3</xdr:row>
      <xdr:rowOff>0</xdr:rowOff>
    </xdr:from>
    <xdr:ext cx="7705725" cy="6029325"/>
    <xdr:pic>
      <xdr:nvPicPr>
        <xdr:cNvPr id="2" name="image3.png" title="Image">
          <a:extLst>
            <a:ext uri="{FF2B5EF4-FFF2-40B4-BE49-F238E27FC236}">
              <a16:creationId xmlns:a16="http://schemas.microsoft.com/office/drawing/2014/main" xmlns="" id="{282C379B-5F0B-4EB1-B525-11C0B75517EE}"/>
            </a:ext>
          </a:extLst>
        </xdr:cNvPr>
        <xdr:cNvPicPr preferRelativeResize="0"/>
      </xdr:nvPicPr>
      <xdr:blipFill>
        <a:blip xmlns:r="http://schemas.openxmlformats.org/officeDocument/2006/relationships" r:embed="rId1" cstate="print"/>
        <a:stretch>
          <a:fillRect/>
        </a:stretch>
      </xdr:blipFill>
      <xdr:spPr>
        <a:xfrm>
          <a:off x="752475" y="600075"/>
          <a:ext cx="7705725" cy="6029325"/>
        </a:xfrm>
        <a:prstGeom prst="rect">
          <a:avLst/>
        </a:prstGeom>
        <a:noFill/>
      </xdr:spPr>
    </xdr:pic>
    <xdr:clientData fLocksWithSheet="0"/>
  </xdr:oneCellAnchor>
  <xdr:oneCellAnchor>
    <xdr:from>
      <xdr:col>12</xdr:col>
      <xdr:colOff>0</xdr:colOff>
      <xdr:row>4</xdr:row>
      <xdr:rowOff>0</xdr:rowOff>
    </xdr:from>
    <xdr:ext cx="7400925" cy="4562475"/>
    <xdr:pic>
      <xdr:nvPicPr>
        <xdr:cNvPr id="3" name="image12.png" title="Image">
          <a:extLst>
            <a:ext uri="{FF2B5EF4-FFF2-40B4-BE49-F238E27FC236}">
              <a16:creationId xmlns:a16="http://schemas.microsoft.com/office/drawing/2014/main" xmlns="" id="{614A0FC5-0F58-41CA-B579-E225B75EB2F4}"/>
            </a:ext>
          </a:extLst>
        </xdr:cNvPr>
        <xdr:cNvPicPr preferRelativeResize="0"/>
      </xdr:nvPicPr>
      <xdr:blipFill>
        <a:blip xmlns:r="http://schemas.openxmlformats.org/officeDocument/2006/relationships" r:embed="rId2" cstate="print"/>
        <a:stretch>
          <a:fillRect/>
        </a:stretch>
      </xdr:blipFill>
      <xdr:spPr>
        <a:xfrm>
          <a:off x="9029700" y="800100"/>
          <a:ext cx="7400925" cy="4562475"/>
        </a:xfrm>
        <a:prstGeom prst="rect">
          <a:avLst/>
        </a:prstGeom>
        <a:noFill/>
      </xdr:spPr>
    </xdr:pic>
    <xdr:clientData fLocksWithSheet="0"/>
  </xdr:oneCellAnchor>
  <xdr:oneCellAnchor>
    <xdr:from>
      <xdr:col>12</xdr:col>
      <xdr:colOff>0</xdr:colOff>
      <xdr:row>28</xdr:row>
      <xdr:rowOff>0</xdr:rowOff>
    </xdr:from>
    <xdr:ext cx="7429500" cy="4857750"/>
    <xdr:pic>
      <xdr:nvPicPr>
        <xdr:cNvPr id="4" name="image9.png" title="Image">
          <a:extLst>
            <a:ext uri="{FF2B5EF4-FFF2-40B4-BE49-F238E27FC236}">
              <a16:creationId xmlns:a16="http://schemas.microsoft.com/office/drawing/2014/main" xmlns="" id="{7C41AE6B-10DC-4111-977A-124CBF9D0753}"/>
            </a:ext>
          </a:extLst>
        </xdr:cNvPr>
        <xdr:cNvPicPr preferRelativeResize="0"/>
      </xdr:nvPicPr>
      <xdr:blipFill>
        <a:blip xmlns:r="http://schemas.openxmlformats.org/officeDocument/2006/relationships" r:embed="rId3" cstate="print"/>
        <a:stretch>
          <a:fillRect/>
        </a:stretch>
      </xdr:blipFill>
      <xdr:spPr>
        <a:xfrm>
          <a:off x="9029700" y="5600700"/>
          <a:ext cx="7429500" cy="4857750"/>
        </a:xfrm>
        <a:prstGeom prst="rect">
          <a:avLst/>
        </a:prstGeom>
        <a:noFill/>
      </xdr:spPr>
    </xdr:pic>
    <xdr:clientData fLocksWithSheet="0"/>
  </xdr:oneCellAnchor>
  <xdr:oneCellAnchor>
    <xdr:from>
      <xdr:col>1</xdr:col>
      <xdr:colOff>219075</xdr:colOff>
      <xdr:row>34</xdr:row>
      <xdr:rowOff>142875</xdr:rowOff>
    </xdr:from>
    <xdr:ext cx="7286625" cy="3667125"/>
    <xdr:pic>
      <xdr:nvPicPr>
        <xdr:cNvPr id="5" name="image6.png" title="Image">
          <a:extLst>
            <a:ext uri="{FF2B5EF4-FFF2-40B4-BE49-F238E27FC236}">
              <a16:creationId xmlns:a16="http://schemas.microsoft.com/office/drawing/2014/main" xmlns="" id="{E12962C9-D530-4E04-A7D1-531FCB61E43C}"/>
            </a:ext>
          </a:extLst>
        </xdr:cNvPr>
        <xdr:cNvPicPr preferRelativeResize="0"/>
      </xdr:nvPicPr>
      <xdr:blipFill>
        <a:blip xmlns:r="http://schemas.openxmlformats.org/officeDocument/2006/relationships" r:embed="rId4" cstate="print"/>
        <a:stretch>
          <a:fillRect/>
        </a:stretch>
      </xdr:blipFill>
      <xdr:spPr>
        <a:xfrm>
          <a:off x="971550" y="6943725"/>
          <a:ext cx="7286625" cy="3667125"/>
        </a:xfrm>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1</xdr:col>
      <xdr:colOff>295275</xdr:colOff>
      <xdr:row>2</xdr:row>
      <xdr:rowOff>142875</xdr:rowOff>
    </xdr:from>
    <xdr:ext cx="6781800" cy="6924675"/>
    <xdr:pic>
      <xdr:nvPicPr>
        <xdr:cNvPr id="2" name="image7.png" title="Image">
          <a:extLst>
            <a:ext uri="{FF2B5EF4-FFF2-40B4-BE49-F238E27FC236}">
              <a16:creationId xmlns:a16="http://schemas.microsoft.com/office/drawing/2014/main" xmlns="" id="{83D7DB50-309D-4DF6-991A-5F6BDEEC6DD1}"/>
            </a:ext>
          </a:extLst>
        </xdr:cNvPr>
        <xdr:cNvPicPr preferRelativeResize="0"/>
      </xdr:nvPicPr>
      <xdr:blipFill>
        <a:blip xmlns:r="http://schemas.openxmlformats.org/officeDocument/2006/relationships" r:embed="rId1" cstate="print"/>
        <a:stretch>
          <a:fillRect/>
        </a:stretch>
      </xdr:blipFill>
      <xdr:spPr>
        <a:xfrm>
          <a:off x="1047750" y="542925"/>
          <a:ext cx="6781800" cy="6924675"/>
        </a:xfrm>
        <a:prstGeom prst="rect">
          <a:avLst/>
        </a:prstGeom>
        <a:noFill/>
      </xdr:spPr>
    </xdr:pic>
    <xdr:clientData fLocksWithSheet="0"/>
  </xdr:oneCellAnchor>
  <xdr:oneCellAnchor>
    <xdr:from>
      <xdr:col>11</xdr:col>
      <xdr:colOff>485775</xdr:colOff>
      <xdr:row>2</xdr:row>
      <xdr:rowOff>142875</xdr:rowOff>
    </xdr:from>
    <xdr:ext cx="6810375" cy="2209800"/>
    <xdr:pic>
      <xdr:nvPicPr>
        <xdr:cNvPr id="3" name="image4.png" title="Image">
          <a:extLst>
            <a:ext uri="{FF2B5EF4-FFF2-40B4-BE49-F238E27FC236}">
              <a16:creationId xmlns:a16="http://schemas.microsoft.com/office/drawing/2014/main" xmlns="" id="{2DCDC3BF-DAB7-4152-98A5-6D0B6805A159}"/>
            </a:ext>
          </a:extLst>
        </xdr:cNvPr>
        <xdr:cNvPicPr preferRelativeResize="0"/>
      </xdr:nvPicPr>
      <xdr:blipFill>
        <a:blip xmlns:r="http://schemas.openxmlformats.org/officeDocument/2006/relationships" r:embed="rId2" cstate="print"/>
        <a:stretch>
          <a:fillRect/>
        </a:stretch>
      </xdr:blipFill>
      <xdr:spPr>
        <a:xfrm>
          <a:off x="8763000" y="542925"/>
          <a:ext cx="6810375" cy="2209800"/>
        </a:xfrm>
        <a:prstGeom prst="rect">
          <a:avLst/>
        </a:prstGeom>
        <a:noFill/>
      </xdr:spPr>
    </xdr:pic>
    <xdr:clientData fLocksWithSheet="0"/>
  </xdr:oneCellAnchor>
  <xdr:oneCellAnchor>
    <xdr:from>
      <xdr:col>11</xdr:col>
      <xdr:colOff>619125</xdr:colOff>
      <xdr:row>14</xdr:row>
      <xdr:rowOff>0</xdr:rowOff>
    </xdr:from>
    <xdr:ext cx="6677025" cy="8829675"/>
    <xdr:pic>
      <xdr:nvPicPr>
        <xdr:cNvPr id="4" name="image11.png" title="Image">
          <a:extLst>
            <a:ext uri="{FF2B5EF4-FFF2-40B4-BE49-F238E27FC236}">
              <a16:creationId xmlns:a16="http://schemas.microsoft.com/office/drawing/2014/main" xmlns="" id="{32B32C21-BF4D-42AD-B43F-DE46CAEABAB7}"/>
            </a:ext>
          </a:extLst>
        </xdr:cNvPr>
        <xdr:cNvPicPr preferRelativeResize="0"/>
      </xdr:nvPicPr>
      <xdr:blipFill>
        <a:blip xmlns:r="http://schemas.openxmlformats.org/officeDocument/2006/relationships" r:embed="rId3" cstate="print"/>
        <a:stretch>
          <a:fillRect/>
        </a:stretch>
      </xdr:blipFill>
      <xdr:spPr>
        <a:xfrm>
          <a:off x="8896350" y="2800350"/>
          <a:ext cx="6677025" cy="8829675"/>
        </a:xfrm>
        <a:prstGeom prst="rect">
          <a:avLst/>
        </a:prstGeom>
        <a:noFill/>
      </xdr:spPr>
    </xdr:pic>
    <xdr:clientData fLocksWithSheet="0"/>
  </xdr:oneCellAnchor>
  <xdr:oneCellAnchor>
    <xdr:from>
      <xdr:col>1</xdr:col>
      <xdr:colOff>47625</xdr:colOff>
      <xdr:row>39</xdr:row>
      <xdr:rowOff>28575</xdr:rowOff>
    </xdr:from>
    <xdr:ext cx="7286625" cy="3667125"/>
    <xdr:pic>
      <xdr:nvPicPr>
        <xdr:cNvPr id="5" name="image8.png" title="Image">
          <a:extLst>
            <a:ext uri="{FF2B5EF4-FFF2-40B4-BE49-F238E27FC236}">
              <a16:creationId xmlns:a16="http://schemas.microsoft.com/office/drawing/2014/main" xmlns="" id="{25F20ABE-AE4C-4B96-B781-958CFD27E153}"/>
            </a:ext>
          </a:extLst>
        </xdr:cNvPr>
        <xdr:cNvPicPr preferRelativeResize="0"/>
      </xdr:nvPicPr>
      <xdr:blipFill>
        <a:blip xmlns:r="http://schemas.openxmlformats.org/officeDocument/2006/relationships" r:embed="rId4" cstate="print"/>
        <a:stretch>
          <a:fillRect/>
        </a:stretch>
      </xdr:blipFill>
      <xdr:spPr>
        <a:xfrm>
          <a:off x="800100" y="7829550"/>
          <a:ext cx="7286625" cy="3667125"/>
        </a:xfrm>
        <a:prstGeom prst="rect">
          <a:avLst/>
        </a:prstGeom>
        <a:noFill/>
      </xdr:spPr>
    </xdr:pic>
    <xdr:clientData fLocksWithSheet="0"/>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pusat\Desktop\MPS\2008\09\MAPER2008-Sep.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C:\Users\pelindoII\Desktop\2012\MPS\2008\09\MAPER2008-Sep.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F:\Users\Asus\Downloads\Kantor%20Pusat\RCSA%20template%20v.2.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C:\vano\FATBOY\Video%2027%20Okt.xlsx" TargetMode="External"/></Relationships>
</file>

<file path=xl/externalLinks/_rels/externalLink4.xml.rels><?xml version="1.0" encoding="UTF-8" standalone="yes"?>
<Relationships xmlns="http://schemas.openxmlformats.org/package/2006/relationships"><Relationship Id="rId1" Type="http://schemas.microsoft.com/office/2006/relationships/xlExternalLinkPath/xlPathMissing" Target="Project%20timeline1"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Zulkarnaen\lajur\Permintaan\REPORT180501.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C:\Users\pusat\Desktop\MPS\2008\07\Maper-PPel-HERY.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C:\Risk%202017\Draft%20SOP%20dkk\FIX%20SOP%20RISK\Template%20Assesment%20Risiko.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C:\Users\pusat\Desktop\Users\singgih\Desktop\RKA-2009-RUP-KOJA%20-%20Copy.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C:\Users\pusat\Desktop\MPS\2008\Q-2\Master-MAPER4i.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ariff"/>
      <sheetName val="CC"/>
      <sheetName val="MJR"/>
      <sheetName val="MNR"/>
      <sheetName val="LegendMAP"/>
      <sheetName val="Cost-Centre"/>
      <sheetName val="Map-BTD"/>
      <sheetName val="Map-praCC"/>
      <sheetName val="Map-PTD"/>
      <sheetName val="MapRPT"/>
      <sheetName val="MAP"/>
      <sheetName val="TB-Detail-USD"/>
      <sheetName val="Des07"/>
      <sheetName val="tb_jan08"/>
      <sheetName val="tb_feb08"/>
      <sheetName val="tb_mar08"/>
      <sheetName val="tb_apr08"/>
      <sheetName val="tb_may08"/>
      <sheetName val="tb_jun08"/>
      <sheetName val="tb_jul08"/>
      <sheetName val="tb_aug08"/>
      <sheetName val="tb_sep08"/>
      <sheetName val="tb_oct08"/>
      <sheetName val="tb_nov08"/>
      <sheetName val="tb_dec08"/>
      <sheetName val="TB-Detail-IDR"/>
      <sheetName val="Cover 1"/>
      <sheetName val="Kegiatan BM"/>
      <sheetName val="Operasional"/>
      <sheetName val="Cover 2"/>
      <sheetName val="SDM PI2"/>
      <sheetName val="Cover 3"/>
      <sheetName val="NRC"/>
      <sheetName val="ARUSKAS"/>
      <sheetName val="LARL-3"/>
      <sheetName val="LARL-4"/>
      <sheetName val="LK-IDR"/>
      <sheetName val="LK-USD"/>
      <sheetName val="LK-Box"/>
      <sheetName val="LP-IDR"/>
      <sheetName val="OTP-BU"/>
      <sheetName val="LABA RUGI"/>
      <sheetName val="KAS "/>
      <sheetName val="TRAFIK"/>
      <sheetName val="NERACA"/>
      <sheetName val="Ratio"/>
      <sheetName val="evaluasi biaya"/>
      <sheetName val="SDM"/>
      <sheetName val="RecLK-IDR"/>
      <sheetName val="RecLK-USD"/>
      <sheetName val="Title"/>
      <sheetName val="KompNrc(TW)"/>
      <sheetName val="Nrc(TW)"/>
      <sheetName val="ArusKas(TW)"/>
      <sheetName val="Ratio(TW)"/>
      <sheetName val="Larl-3(TW)"/>
      <sheetName val="Larl-4(TW)"/>
      <sheetName val="LK-IDR(TW)"/>
      <sheetName val="LK-USD(TW)"/>
      <sheetName val="LK-Box(TW)"/>
      <sheetName val="Rcp-RevenueUSD(TW)"/>
      <sheetName val="LP-IDR(TW)"/>
      <sheetName val="Sdm(TW)"/>
      <sheetName val="Operasional(TW)"/>
      <sheetName val="Alat(TW)"/>
      <sheetName val="Kinerja(TW)"/>
      <sheetName val="Anls"/>
      <sheetName val="Data"/>
      <sheetName val="Sheet1"/>
      <sheetName val="Sheet7"/>
      <sheetName val="Kriteria Dampak &amp; Kemungkinan"/>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row r="5">
          <cell r="A5">
            <v>210011</v>
          </cell>
          <cell r="F5">
            <v>6942135165.3400002</v>
          </cell>
        </row>
        <row r="6">
          <cell r="A6">
            <v>210041</v>
          </cell>
          <cell r="F6">
            <v>0.6</v>
          </cell>
        </row>
        <row r="7">
          <cell r="A7">
            <v>210051</v>
          </cell>
          <cell r="F7">
            <v>1699767.76</v>
          </cell>
        </row>
        <row r="8">
          <cell r="A8">
            <v>210522</v>
          </cell>
          <cell r="F8">
            <v>448166926.19999999</v>
          </cell>
        </row>
        <row r="9">
          <cell r="A9">
            <v>210601</v>
          </cell>
          <cell r="F9">
            <v>63559821.020000003</v>
          </cell>
        </row>
        <row r="10">
          <cell r="A10">
            <v>211011</v>
          </cell>
          <cell r="F10">
            <v>16798651034</v>
          </cell>
        </row>
        <row r="11">
          <cell r="A11">
            <v>211031</v>
          </cell>
          <cell r="F11">
            <v>0</v>
          </cell>
        </row>
        <row r="12">
          <cell r="A12">
            <v>211512</v>
          </cell>
          <cell r="F12">
            <v>21907337529</v>
          </cell>
        </row>
        <row r="13">
          <cell r="A13">
            <v>211532</v>
          </cell>
          <cell r="F13">
            <v>43022896501.199997</v>
          </cell>
        </row>
        <row r="14">
          <cell r="A14">
            <v>213201</v>
          </cell>
          <cell r="F14">
            <v>50000000</v>
          </cell>
        </row>
        <row r="15">
          <cell r="A15">
            <v>213202</v>
          </cell>
          <cell r="F15">
            <v>100000000</v>
          </cell>
        </row>
        <row r="16">
          <cell r="A16">
            <v>215101</v>
          </cell>
          <cell r="F16">
            <v>0</v>
          </cell>
        </row>
        <row r="17">
          <cell r="A17">
            <v>215101</v>
          </cell>
          <cell r="F17">
            <v>14379540000</v>
          </cell>
        </row>
        <row r="18">
          <cell r="A18">
            <v>215101</v>
          </cell>
          <cell r="F18">
            <v>8667120000</v>
          </cell>
        </row>
        <row r="19">
          <cell r="A19">
            <v>215101</v>
          </cell>
          <cell r="F19">
            <v>5747486285.8000002</v>
          </cell>
        </row>
        <row r="20">
          <cell r="A20">
            <v>215101</v>
          </cell>
          <cell r="F20">
            <v>27005020000</v>
          </cell>
        </row>
        <row r="21">
          <cell r="A21">
            <v>215101</v>
          </cell>
          <cell r="F21">
            <v>11621820000</v>
          </cell>
        </row>
        <row r="22">
          <cell r="A22">
            <v>215101</v>
          </cell>
          <cell r="F22">
            <v>10316787635</v>
          </cell>
        </row>
        <row r="23">
          <cell r="A23">
            <v>215101</v>
          </cell>
          <cell r="F23">
            <v>11518640000</v>
          </cell>
        </row>
        <row r="24">
          <cell r="A24">
            <v>215101</v>
          </cell>
          <cell r="F24">
            <v>67112024000</v>
          </cell>
        </row>
        <row r="25">
          <cell r="A25">
            <v>215101</v>
          </cell>
          <cell r="F25">
            <v>16187636116.4</v>
          </cell>
        </row>
        <row r="26">
          <cell r="A26">
            <v>215101</v>
          </cell>
          <cell r="F26">
            <v>15280020000</v>
          </cell>
        </row>
        <row r="27">
          <cell r="A27">
            <v>215101</v>
          </cell>
          <cell r="F27">
            <v>15992900000</v>
          </cell>
        </row>
        <row r="28">
          <cell r="A28">
            <v>215101</v>
          </cell>
          <cell r="F28">
            <v>28796600000</v>
          </cell>
        </row>
        <row r="29">
          <cell r="A29">
            <v>226001</v>
          </cell>
          <cell r="F29">
            <v>365310215.69999999</v>
          </cell>
        </row>
        <row r="30">
          <cell r="A30">
            <v>226002</v>
          </cell>
          <cell r="F30">
            <v>7821408687.1999998</v>
          </cell>
        </row>
        <row r="31">
          <cell r="A31">
            <v>226004</v>
          </cell>
          <cell r="F31">
            <v>1169540454.8699999</v>
          </cell>
        </row>
        <row r="32">
          <cell r="A32">
            <v>227001</v>
          </cell>
          <cell r="F32">
            <v>291107711.32999998</v>
          </cell>
        </row>
        <row r="33">
          <cell r="A33">
            <v>227002</v>
          </cell>
          <cell r="F33">
            <v>362361528.39999998</v>
          </cell>
        </row>
        <row r="34">
          <cell r="A34">
            <v>227004</v>
          </cell>
          <cell r="F34">
            <v>92927447</v>
          </cell>
        </row>
        <row r="35">
          <cell r="A35">
            <v>227005</v>
          </cell>
          <cell r="F35">
            <v>6462500</v>
          </cell>
        </row>
        <row r="36">
          <cell r="A36">
            <v>227006</v>
          </cell>
          <cell r="F36">
            <v>178756250</v>
          </cell>
        </row>
        <row r="37">
          <cell r="A37">
            <v>227009</v>
          </cell>
          <cell r="F37">
            <v>3</v>
          </cell>
        </row>
        <row r="38">
          <cell r="A38">
            <v>227021</v>
          </cell>
          <cell r="F38">
            <v>1029789838.37</v>
          </cell>
        </row>
        <row r="39">
          <cell r="A39">
            <v>230001</v>
          </cell>
          <cell r="F39">
            <v>30678054197.900002</v>
          </cell>
        </row>
        <row r="40">
          <cell r="A40">
            <v>231001</v>
          </cell>
          <cell r="F40">
            <v>26864230747</v>
          </cell>
        </row>
        <row r="41">
          <cell r="A41">
            <v>232081</v>
          </cell>
          <cell r="F41">
            <v>15438012229</v>
          </cell>
        </row>
        <row r="42">
          <cell r="A42">
            <v>232081</v>
          </cell>
          <cell r="F42">
            <v>2714486.52</v>
          </cell>
        </row>
        <row r="43">
          <cell r="A43">
            <v>232081</v>
          </cell>
          <cell r="F43">
            <v>34860420</v>
          </cell>
        </row>
        <row r="44">
          <cell r="A44">
            <v>232081</v>
          </cell>
          <cell r="F44">
            <v>21011795.48</v>
          </cell>
        </row>
        <row r="45">
          <cell r="A45">
            <v>232081</v>
          </cell>
          <cell r="F45">
            <v>13368742.65</v>
          </cell>
        </row>
        <row r="46">
          <cell r="A46">
            <v>232081</v>
          </cell>
          <cell r="F46">
            <v>61145049.909999996</v>
          </cell>
        </row>
        <row r="47">
          <cell r="A47">
            <v>232081</v>
          </cell>
          <cell r="F47">
            <v>39633639.82</v>
          </cell>
        </row>
        <row r="48">
          <cell r="A48">
            <v>232081</v>
          </cell>
          <cell r="F48">
            <v>52688990.390000001</v>
          </cell>
        </row>
        <row r="49">
          <cell r="A49">
            <v>232081</v>
          </cell>
          <cell r="F49">
            <v>17431112.539999999</v>
          </cell>
        </row>
        <row r="50">
          <cell r="A50">
            <v>232081</v>
          </cell>
          <cell r="F50">
            <v>169332503.12</v>
          </cell>
        </row>
        <row r="51">
          <cell r="A51">
            <v>232081</v>
          </cell>
          <cell r="F51">
            <v>314672.81</v>
          </cell>
        </row>
        <row r="52">
          <cell r="A52">
            <v>232081</v>
          </cell>
          <cell r="F52">
            <v>38906170.030000001</v>
          </cell>
        </row>
        <row r="53">
          <cell r="A53">
            <v>232081</v>
          </cell>
          <cell r="F53">
            <v>40721270.57</v>
          </cell>
        </row>
        <row r="54">
          <cell r="A54">
            <v>232081</v>
          </cell>
          <cell r="F54">
            <v>69811772.180000007</v>
          </cell>
        </row>
        <row r="55">
          <cell r="A55">
            <v>232400</v>
          </cell>
          <cell r="F55">
            <v>-805445769.79999995</v>
          </cell>
        </row>
        <row r="56">
          <cell r="A56">
            <v>232401</v>
          </cell>
          <cell r="F56">
            <v>-76760160</v>
          </cell>
        </row>
        <row r="57">
          <cell r="A57">
            <v>234601</v>
          </cell>
          <cell r="F57">
            <v>-2848789499.3000002</v>
          </cell>
        </row>
        <row r="58">
          <cell r="A58">
            <v>235611</v>
          </cell>
          <cell r="F58">
            <v>488641479.19</v>
          </cell>
        </row>
        <row r="59">
          <cell r="A59">
            <v>235623</v>
          </cell>
          <cell r="F59">
            <v>65402387.840000004</v>
          </cell>
        </row>
        <row r="60">
          <cell r="A60">
            <v>235624</v>
          </cell>
          <cell r="F60">
            <v>2449995</v>
          </cell>
        </row>
        <row r="61">
          <cell r="A61">
            <v>238101</v>
          </cell>
          <cell r="F61">
            <v>170000000</v>
          </cell>
        </row>
        <row r="62">
          <cell r="A62">
            <v>239005</v>
          </cell>
          <cell r="F62">
            <v>1218145629.9300001</v>
          </cell>
        </row>
        <row r="63">
          <cell r="A63">
            <v>239014</v>
          </cell>
          <cell r="F63">
            <v>0</v>
          </cell>
        </row>
        <row r="64">
          <cell r="A64">
            <v>239014</v>
          </cell>
          <cell r="F64">
            <v>28609736506</v>
          </cell>
        </row>
        <row r="65">
          <cell r="A65">
            <v>239014</v>
          </cell>
          <cell r="F65">
            <v>0</v>
          </cell>
        </row>
        <row r="66">
          <cell r="A66">
            <v>239103</v>
          </cell>
          <cell r="F66">
            <v>39347016.770000003</v>
          </cell>
        </row>
        <row r="67">
          <cell r="A67">
            <v>239104</v>
          </cell>
          <cell r="F67">
            <v>0.06</v>
          </cell>
        </row>
        <row r="68">
          <cell r="A68">
            <v>239107</v>
          </cell>
          <cell r="F68">
            <v>1107399824</v>
          </cell>
        </row>
        <row r="69">
          <cell r="A69">
            <v>300001</v>
          </cell>
          <cell r="F69">
            <v>-3745111279.1999998</v>
          </cell>
        </row>
        <row r="70">
          <cell r="A70">
            <v>300152</v>
          </cell>
          <cell r="F70">
            <v>-3435653450.1900001</v>
          </cell>
        </row>
        <row r="71">
          <cell r="A71">
            <v>302001</v>
          </cell>
          <cell r="F71">
            <v>-1350988987.3299999</v>
          </cell>
        </row>
        <row r="72">
          <cell r="A72">
            <v>302004</v>
          </cell>
          <cell r="F72">
            <v>-69966629.75</v>
          </cell>
        </row>
        <row r="73">
          <cell r="A73">
            <v>303031</v>
          </cell>
          <cell r="F73">
            <v>-208185206.24000001</v>
          </cell>
        </row>
        <row r="74">
          <cell r="A74">
            <v>303032</v>
          </cell>
          <cell r="F74">
            <v>6578429.5</v>
          </cell>
        </row>
        <row r="75">
          <cell r="A75">
            <v>303201</v>
          </cell>
          <cell r="F75">
            <v>-205465050</v>
          </cell>
        </row>
        <row r="76">
          <cell r="A76">
            <v>303202</v>
          </cell>
          <cell r="F76">
            <v>-340823913.29000002</v>
          </cell>
        </row>
        <row r="77">
          <cell r="A77">
            <v>303401</v>
          </cell>
          <cell r="F77">
            <v>-2488721816.0300002</v>
          </cell>
        </row>
        <row r="78">
          <cell r="A78">
            <v>303402</v>
          </cell>
          <cell r="F78">
            <v>-4928454315.1999998</v>
          </cell>
        </row>
        <row r="79">
          <cell r="A79">
            <v>303403</v>
          </cell>
          <cell r="F79">
            <v>2825855709.0999999</v>
          </cell>
        </row>
        <row r="80">
          <cell r="A80">
            <v>318701</v>
          </cell>
          <cell r="F80">
            <v>-9686769007.2999992</v>
          </cell>
        </row>
        <row r="81">
          <cell r="A81">
            <v>318701</v>
          </cell>
          <cell r="F81">
            <v>-314429558</v>
          </cell>
        </row>
        <row r="82">
          <cell r="A82">
            <v>318701</v>
          </cell>
          <cell r="F82">
            <v>-5590413559</v>
          </cell>
        </row>
        <row r="83">
          <cell r="A83">
            <v>318701</v>
          </cell>
          <cell r="F83">
            <v>0</v>
          </cell>
        </row>
        <row r="84">
          <cell r="A84">
            <v>318701</v>
          </cell>
          <cell r="F84">
            <v>-1812063600</v>
          </cell>
        </row>
        <row r="85">
          <cell r="A85">
            <v>318701</v>
          </cell>
          <cell r="F85">
            <v>-276849956</v>
          </cell>
        </row>
        <row r="86">
          <cell r="A86">
            <v>318701</v>
          </cell>
          <cell r="F86">
            <v>-11896540118</v>
          </cell>
        </row>
        <row r="87">
          <cell r="A87">
            <v>318701</v>
          </cell>
          <cell r="F87">
            <v>-12399042889</v>
          </cell>
        </row>
        <row r="88">
          <cell r="A88">
            <v>318701</v>
          </cell>
          <cell r="F88">
            <v>-1272552284</v>
          </cell>
        </row>
        <row r="89">
          <cell r="A89">
            <v>318701</v>
          </cell>
          <cell r="F89">
            <v>-2906165313</v>
          </cell>
        </row>
        <row r="90">
          <cell r="A90">
            <v>430001</v>
          </cell>
          <cell r="F90">
            <v>-20594370435</v>
          </cell>
        </row>
        <row r="91">
          <cell r="A91">
            <v>430002</v>
          </cell>
          <cell r="F91">
            <v>-19114209479</v>
          </cell>
        </row>
        <row r="92">
          <cell r="A92">
            <v>432001</v>
          </cell>
          <cell r="F92">
            <v>-218592679184.72</v>
          </cell>
        </row>
        <row r="93">
          <cell r="A93">
            <v>432003</v>
          </cell>
          <cell r="F93">
            <v>-70336084419.389999</v>
          </cell>
        </row>
        <row r="94">
          <cell r="A94">
            <v>432004</v>
          </cell>
          <cell r="F94">
            <v>-64614192670.779999</v>
          </cell>
        </row>
        <row r="95">
          <cell r="A95">
            <v>501107</v>
          </cell>
          <cell r="F95">
            <v>-2482596</v>
          </cell>
        </row>
        <row r="96">
          <cell r="A96">
            <v>501201</v>
          </cell>
          <cell r="F96">
            <v>-8029000</v>
          </cell>
        </row>
        <row r="97">
          <cell r="A97">
            <v>501201</v>
          </cell>
          <cell r="F97">
            <v>-963480</v>
          </cell>
        </row>
        <row r="98">
          <cell r="A98">
            <v>501202</v>
          </cell>
          <cell r="F98">
            <v>-50468432</v>
          </cell>
        </row>
        <row r="99">
          <cell r="A99">
            <v>501202</v>
          </cell>
          <cell r="F99">
            <v>-770784</v>
          </cell>
        </row>
        <row r="100">
          <cell r="A100">
            <v>502101</v>
          </cell>
          <cell r="F100">
            <v>-41040816128.760002</v>
          </cell>
        </row>
        <row r="101">
          <cell r="A101">
            <v>502101</v>
          </cell>
          <cell r="F101">
            <v>-63921022323</v>
          </cell>
        </row>
        <row r="102">
          <cell r="A102">
            <v>502101</v>
          </cell>
          <cell r="F102">
            <v>-1225317416.77</v>
          </cell>
        </row>
        <row r="103">
          <cell r="A103">
            <v>502101</v>
          </cell>
          <cell r="F103">
            <v>-12476751808.5</v>
          </cell>
        </row>
        <row r="104">
          <cell r="A104">
            <v>502101</v>
          </cell>
          <cell r="F104">
            <v>-12274853950.85</v>
          </cell>
        </row>
        <row r="105">
          <cell r="A105">
            <v>502101</v>
          </cell>
          <cell r="F105">
            <v>-2259493.7400000002</v>
          </cell>
        </row>
        <row r="106">
          <cell r="A106">
            <v>502101</v>
          </cell>
          <cell r="F106">
            <v>-216370945</v>
          </cell>
        </row>
        <row r="107">
          <cell r="A107">
            <v>502101</v>
          </cell>
          <cell r="F107">
            <v>-885876349.5</v>
          </cell>
        </row>
        <row r="108">
          <cell r="A108">
            <v>502101</v>
          </cell>
          <cell r="F108">
            <v>-89006100</v>
          </cell>
        </row>
        <row r="109">
          <cell r="A109">
            <v>502101</v>
          </cell>
          <cell r="F109">
            <v>-182479500</v>
          </cell>
        </row>
        <row r="110">
          <cell r="A110">
            <v>502101</v>
          </cell>
          <cell r="F110">
            <v>29669850</v>
          </cell>
        </row>
        <row r="111">
          <cell r="A111">
            <v>502101</v>
          </cell>
          <cell r="F111">
            <v>3955980</v>
          </cell>
        </row>
        <row r="112">
          <cell r="A112">
            <v>502101</v>
          </cell>
          <cell r="F112">
            <v>-1577824856</v>
          </cell>
        </row>
        <row r="113">
          <cell r="A113">
            <v>502101</v>
          </cell>
          <cell r="F113">
            <v>-481605499.5</v>
          </cell>
        </row>
        <row r="114">
          <cell r="A114">
            <v>502101</v>
          </cell>
          <cell r="F114">
            <v>-83125434</v>
          </cell>
        </row>
        <row r="115">
          <cell r="A115">
            <v>502102</v>
          </cell>
          <cell r="F115">
            <v>-976012240</v>
          </cell>
        </row>
        <row r="116">
          <cell r="A116">
            <v>502102</v>
          </cell>
          <cell r="F116">
            <v>-760904844</v>
          </cell>
        </row>
        <row r="117">
          <cell r="A117">
            <v>502102</v>
          </cell>
          <cell r="F117">
            <v>-2373588</v>
          </cell>
        </row>
        <row r="118">
          <cell r="A118">
            <v>502102</v>
          </cell>
          <cell r="F118">
            <v>-217476189</v>
          </cell>
        </row>
        <row r="119">
          <cell r="A119">
            <v>502102</v>
          </cell>
          <cell r="F119">
            <v>-523208</v>
          </cell>
        </row>
        <row r="120">
          <cell r="A120">
            <v>502102</v>
          </cell>
          <cell r="F120">
            <v>-14636580</v>
          </cell>
        </row>
        <row r="121">
          <cell r="A121">
            <v>502102</v>
          </cell>
          <cell r="F121">
            <v>-774732</v>
          </cell>
        </row>
        <row r="122">
          <cell r="A122">
            <v>502103</v>
          </cell>
          <cell r="F122">
            <v>-114208711.5</v>
          </cell>
        </row>
        <row r="123">
          <cell r="A123">
            <v>502103</v>
          </cell>
          <cell r="F123">
            <v>-334739970.5</v>
          </cell>
        </row>
        <row r="124">
          <cell r="A124">
            <v>502103</v>
          </cell>
          <cell r="F124">
            <v>-21436335.539999999</v>
          </cell>
        </row>
        <row r="125">
          <cell r="A125">
            <v>502103</v>
          </cell>
          <cell r="F125">
            <v>-250138248.03</v>
          </cell>
        </row>
        <row r="126">
          <cell r="A126">
            <v>502103</v>
          </cell>
          <cell r="F126">
            <v>-2830613.52</v>
          </cell>
        </row>
        <row r="127">
          <cell r="A127">
            <v>502103</v>
          </cell>
          <cell r="F127">
            <v>-5505600</v>
          </cell>
        </row>
        <row r="128">
          <cell r="A128">
            <v>502103</v>
          </cell>
          <cell r="F128">
            <v>-11730674</v>
          </cell>
        </row>
        <row r="129">
          <cell r="A129">
            <v>502103</v>
          </cell>
          <cell r="F129">
            <v>-10921205.25</v>
          </cell>
        </row>
        <row r="130">
          <cell r="A130">
            <v>502107</v>
          </cell>
          <cell r="F130">
            <v>-2488636602</v>
          </cell>
        </row>
        <row r="131">
          <cell r="A131">
            <v>502201</v>
          </cell>
          <cell r="F131">
            <v>-65985471339.099998</v>
          </cell>
        </row>
        <row r="132">
          <cell r="A132">
            <v>502201</v>
          </cell>
          <cell r="F132">
            <v>-89868659829</v>
          </cell>
        </row>
        <row r="133">
          <cell r="A133">
            <v>502201</v>
          </cell>
          <cell r="F133">
            <v>-123398430.34999999</v>
          </cell>
        </row>
        <row r="134">
          <cell r="A134">
            <v>502201</v>
          </cell>
          <cell r="F134">
            <v>-9967490.0700000003</v>
          </cell>
        </row>
        <row r="135">
          <cell r="A135">
            <v>502201</v>
          </cell>
          <cell r="F135">
            <v>-7323001</v>
          </cell>
        </row>
        <row r="136">
          <cell r="A136">
            <v>502201</v>
          </cell>
          <cell r="F136">
            <v>-633391366.5</v>
          </cell>
        </row>
        <row r="137">
          <cell r="A137">
            <v>502201</v>
          </cell>
          <cell r="F137">
            <v>-1683695739.47</v>
          </cell>
        </row>
        <row r="138">
          <cell r="A138">
            <v>502201</v>
          </cell>
          <cell r="F138">
            <v>-1017151271.7</v>
          </cell>
        </row>
        <row r="139">
          <cell r="A139">
            <v>502201</v>
          </cell>
          <cell r="F139">
            <v>-427756847</v>
          </cell>
        </row>
        <row r="140">
          <cell r="A140">
            <v>502201</v>
          </cell>
          <cell r="F140">
            <v>-3188559546</v>
          </cell>
        </row>
        <row r="141">
          <cell r="A141">
            <v>502201</v>
          </cell>
          <cell r="F141">
            <v>-449418600</v>
          </cell>
        </row>
        <row r="142">
          <cell r="A142">
            <v>502201</v>
          </cell>
          <cell r="F142">
            <v>-2275852500</v>
          </cell>
        </row>
        <row r="143">
          <cell r="A143">
            <v>502201</v>
          </cell>
          <cell r="F143">
            <v>-3947449634.0700002</v>
          </cell>
        </row>
        <row r="144">
          <cell r="A144">
            <v>502201</v>
          </cell>
          <cell r="F144">
            <v>-1341211977.3199999</v>
          </cell>
        </row>
        <row r="145">
          <cell r="A145">
            <v>502202</v>
          </cell>
          <cell r="F145">
            <v>-6709766</v>
          </cell>
        </row>
        <row r="146">
          <cell r="A146">
            <v>502202</v>
          </cell>
          <cell r="F146">
            <v>-7815528</v>
          </cell>
        </row>
        <row r="147">
          <cell r="A147">
            <v>502202</v>
          </cell>
          <cell r="F147">
            <v>-171222408</v>
          </cell>
        </row>
        <row r="148">
          <cell r="A148">
            <v>502202</v>
          </cell>
          <cell r="F148">
            <v>-7716240</v>
          </cell>
        </row>
        <row r="149">
          <cell r="A149">
            <v>502203</v>
          </cell>
          <cell r="F149">
            <v>6438</v>
          </cell>
        </row>
        <row r="150">
          <cell r="A150">
            <v>502203</v>
          </cell>
          <cell r="F150">
            <v>15268.5</v>
          </cell>
        </row>
        <row r="151">
          <cell r="A151">
            <v>502205</v>
          </cell>
          <cell r="F151">
            <v>-166968.6</v>
          </cell>
        </row>
        <row r="152">
          <cell r="A152">
            <v>502205</v>
          </cell>
          <cell r="F152">
            <v>-12196005.25</v>
          </cell>
        </row>
        <row r="153">
          <cell r="A153">
            <v>502205</v>
          </cell>
          <cell r="F153">
            <v>11938.1</v>
          </cell>
        </row>
        <row r="154">
          <cell r="A154">
            <v>502205</v>
          </cell>
          <cell r="F154">
            <v>-56683074.57</v>
          </cell>
        </row>
        <row r="155">
          <cell r="A155">
            <v>502207</v>
          </cell>
          <cell r="F155">
            <v>-199097199.91999999</v>
          </cell>
        </row>
        <row r="156">
          <cell r="A156">
            <v>503101</v>
          </cell>
          <cell r="F156">
            <v>476454492</v>
          </cell>
        </row>
        <row r="157">
          <cell r="A157">
            <v>503101</v>
          </cell>
          <cell r="F157">
            <v>701571990</v>
          </cell>
        </row>
        <row r="158">
          <cell r="A158">
            <v>503101</v>
          </cell>
          <cell r="F158">
            <v>35611668.75</v>
          </cell>
        </row>
        <row r="159">
          <cell r="A159">
            <v>503101</v>
          </cell>
          <cell r="F159">
            <v>1874381</v>
          </cell>
        </row>
        <row r="160">
          <cell r="A160">
            <v>503101</v>
          </cell>
          <cell r="F160">
            <v>42214162</v>
          </cell>
        </row>
        <row r="161">
          <cell r="A161">
            <v>503101</v>
          </cell>
          <cell r="F161">
            <v>49241902.5</v>
          </cell>
        </row>
        <row r="162">
          <cell r="A162">
            <v>503101</v>
          </cell>
          <cell r="F162">
            <v>13908095.4</v>
          </cell>
        </row>
        <row r="163">
          <cell r="A163">
            <v>503101</v>
          </cell>
          <cell r="F163">
            <v>11809420</v>
          </cell>
        </row>
        <row r="164">
          <cell r="A164">
            <v>503101</v>
          </cell>
          <cell r="F164">
            <v>38371305</v>
          </cell>
        </row>
        <row r="165">
          <cell r="A165">
            <v>503101</v>
          </cell>
          <cell r="F165">
            <v>-136800</v>
          </cell>
        </row>
        <row r="166">
          <cell r="A166">
            <v>503101</v>
          </cell>
          <cell r="F166">
            <v>4067550</v>
          </cell>
        </row>
        <row r="167">
          <cell r="A167">
            <v>503101</v>
          </cell>
          <cell r="F167">
            <v>52746400</v>
          </cell>
        </row>
        <row r="168">
          <cell r="A168">
            <v>503101</v>
          </cell>
          <cell r="F168">
            <v>15823920</v>
          </cell>
        </row>
        <row r="169">
          <cell r="A169">
            <v>503101</v>
          </cell>
          <cell r="F169">
            <v>-15981140</v>
          </cell>
        </row>
        <row r="170">
          <cell r="A170">
            <v>503101</v>
          </cell>
          <cell r="F170">
            <v>-3038280</v>
          </cell>
        </row>
        <row r="171">
          <cell r="A171">
            <v>503102</v>
          </cell>
          <cell r="F171">
            <v>18285400</v>
          </cell>
        </row>
        <row r="172">
          <cell r="A172">
            <v>503102</v>
          </cell>
          <cell r="F172">
            <v>32949336</v>
          </cell>
        </row>
        <row r="173">
          <cell r="A173">
            <v>503103</v>
          </cell>
          <cell r="F173">
            <v>-12650090</v>
          </cell>
        </row>
        <row r="174">
          <cell r="A174">
            <v>503103</v>
          </cell>
          <cell r="F174">
            <v>-1995419.72</v>
          </cell>
        </row>
        <row r="175">
          <cell r="A175">
            <v>503103</v>
          </cell>
          <cell r="F175">
            <v>-38115010.560000002</v>
          </cell>
        </row>
        <row r="176">
          <cell r="A176">
            <v>503103</v>
          </cell>
          <cell r="F176">
            <v>-3329925</v>
          </cell>
        </row>
        <row r="177">
          <cell r="A177">
            <v>503105</v>
          </cell>
          <cell r="F177">
            <v>682877.5</v>
          </cell>
        </row>
        <row r="178">
          <cell r="A178">
            <v>503105</v>
          </cell>
          <cell r="F178">
            <v>-5902720</v>
          </cell>
        </row>
        <row r="179">
          <cell r="A179">
            <v>503107</v>
          </cell>
          <cell r="F179">
            <v>14959188</v>
          </cell>
        </row>
        <row r="180">
          <cell r="A180">
            <v>503201</v>
          </cell>
          <cell r="F180">
            <v>-460326160</v>
          </cell>
        </row>
        <row r="181">
          <cell r="A181">
            <v>503201</v>
          </cell>
          <cell r="F181">
            <v>-375617970</v>
          </cell>
        </row>
        <row r="182">
          <cell r="A182">
            <v>503201</v>
          </cell>
          <cell r="F182">
            <v>-10032</v>
          </cell>
        </row>
        <row r="183">
          <cell r="A183">
            <v>503201</v>
          </cell>
          <cell r="F183">
            <v>-15124</v>
          </cell>
        </row>
        <row r="184">
          <cell r="A184">
            <v>503201</v>
          </cell>
          <cell r="F184">
            <v>-10778827.5</v>
          </cell>
        </row>
        <row r="185">
          <cell r="A185">
            <v>503201</v>
          </cell>
          <cell r="F185">
            <v>-8245578.5</v>
          </cell>
        </row>
        <row r="186">
          <cell r="A186">
            <v>503201</v>
          </cell>
          <cell r="F186">
            <v>-306736</v>
          </cell>
        </row>
        <row r="187">
          <cell r="A187">
            <v>503201</v>
          </cell>
          <cell r="F187">
            <v>-7321790</v>
          </cell>
        </row>
        <row r="188">
          <cell r="A188">
            <v>503201</v>
          </cell>
          <cell r="F188">
            <v>-343140</v>
          </cell>
        </row>
        <row r="189">
          <cell r="A189">
            <v>503201</v>
          </cell>
          <cell r="F189">
            <v>-5671200</v>
          </cell>
        </row>
        <row r="190">
          <cell r="A190">
            <v>503201</v>
          </cell>
          <cell r="F190">
            <v>-8819100</v>
          </cell>
        </row>
        <row r="191">
          <cell r="A191">
            <v>503201</v>
          </cell>
          <cell r="F191">
            <v>-3935470</v>
          </cell>
        </row>
        <row r="192">
          <cell r="A192">
            <v>503201</v>
          </cell>
          <cell r="F192">
            <v>-151620</v>
          </cell>
        </row>
        <row r="193">
          <cell r="A193">
            <v>503202</v>
          </cell>
          <cell r="F193">
            <v>-9209088</v>
          </cell>
        </row>
        <row r="194">
          <cell r="A194">
            <v>504101</v>
          </cell>
          <cell r="F194">
            <v>-10191878488</v>
          </cell>
        </row>
        <row r="195">
          <cell r="A195">
            <v>504101</v>
          </cell>
          <cell r="F195">
            <v>-15861613342</v>
          </cell>
        </row>
        <row r="196">
          <cell r="A196">
            <v>504101</v>
          </cell>
          <cell r="F196">
            <v>-296847504</v>
          </cell>
        </row>
        <row r="197">
          <cell r="A197">
            <v>504101</v>
          </cell>
          <cell r="F197">
            <v>-2048048957</v>
          </cell>
        </row>
        <row r="198">
          <cell r="A198">
            <v>504101</v>
          </cell>
          <cell r="F198">
            <v>-1896236947</v>
          </cell>
        </row>
        <row r="199">
          <cell r="A199">
            <v>504101</v>
          </cell>
          <cell r="F199">
            <v>-2621250</v>
          </cell>
        </row>
        <row r="200">
          <cell r="A200">
            <v>504101</v>
          </cell>
          <cell r="F200">
            <v>-53091370</v>
          </cell>
        </row>
        <row r="201">
          <cell r="A201">
            <v>504101</v>
          </cell>
          <cell r="F201">
            <v>-229925460</v>
          </cell>
        </row>
        <row r="202">
          <cell r="A202">
            <v>504101</v>
          </cell>
          <cell r="F202">
            <v>-14241633</v>
          </cell>
        </row>
        <row r="203">
          <cell r="A203">
            <v>504101</v>
          </cell>
          <cell r="F203">
            <v>-26562690</v>
          </cell>
        </row>
        <row r="204">
          <cell r="A204">
            <v>504101</v>
          </cell>
          <cell r="F204">
            <v>-30045</v>
          </cell>
        </row>
        <row r="205">
          <cell r="A205">
            <v>504101</v>
          </cell>
          <cell r="F205">
            <v>-3437814</v>
          </cell>
        </row>
        <row r="206">
          <cell r="A206">
            <v>504101</v>
          </cell>
          <cell r="F206">
            <v>-1970979</v>
          </cell>
        </row>
        <row r="207">
          <cell r="A207">
            <v>504101</v>
          </cell>
          <cell r="F207">
            <v>-90136</v>
          </cell>
        </row>
        <row r="208">
          <cell r="A208">
            <v>504102</v>
          </cell>
          <cell r="F208">
            <v>200050268</v>
          </cell>
        </row>
        <row r="209">
          <cell r="A209">
            <v>504102</v>
          </cell>
          <cell r="F209">
            <v>92265272</v>
          </cell>
        </row>
        <row r="210">
          <cell r="A210">
            <v>504102</v>
          </cell>
          <cell r="F210">
            <v>-100545</v>
          </cell>
        </row>
        <row r="211">
          <cell r="A211">
            <v>504102</v>
          </cell>
          <cell r="F211">
            <v>10575</v>
          </cell>
        </row>
        <row r="212">
          <cell r="A212">
            <v>504102</v>
          </cell>
          <cell r="F212">
            <v>3109</v>
          </cell>
        </row>
        <row r="213">
          <cell r="A213">
            <v>504102</v>
          </cell>
          <cell r="F213">
            <v>2738904</v>
          </cell>
        </row>
        <row r="214">
          <cell r="A214">
            <v>504102</v>
          </cell>
          <cell r="F214">
            <v>5630634</v>
          </cell>
        </row>
        <row r="215">
          <cell r="A215">
            <v>504102</v>
          </cell>
          <cell r="F215">
            <v>1023838</v>
          </cell>
        </row>
        <row r="216">
          <cell r="A216">
            <v>504102</v>
          </cell>
          <cell r="F216">
            <v>285976</v>
          </cell>
        </row>
        <row r="217">
          <cell r="A217">
            <v>504102</v>
          </cell>
          <cell r="F217">
            <v>2510559</v>
          </cell>
        </row>
        <row r="218">
          <cell r="A218">
            <v>504102</v>
          </cell>
          <cell r="F218">
            <v>-1554745</v>
          </cell>
        </row>
        <row r="219">
          <cell r="A219">
            <v>504102</v>
          </cell>
          <cell r="F219">
            <v>-4259251</v>
          </cell>
        </row>
        <row r="220">
          <cell r="A220">
            <v>504102</v>
          </cell>
          <cell r="F220">
            <v>-150227</v>
          </cell>
        </row>
        <row r="221">
          <cell r="A221">
            <v>504102</v>
          </cell>
          <cell r="F221">
            <v>-7962937</v>
          </cell>
        </row>
        <row r="222">
          <cell r="A222">
            <v>504102</v>
          </cell>
          <cell r="F222">
            <v>-1826761</v>
          </cell>
        </row>
        <row r="223">
          <cell r="A223">
            <v>504201</v>
          </cell>
          <cell r="F223">
            <v>-155000</v>
          </cell>
        </row>
        <row r="224">
          <cell r="A224">
            <v>504201</v>
          </cell>
          <cell r="F224">
            <v>-638056</v>
          </cell>
        </row>
        <row r="225">
          <cell r="A225">
            <v>504202</v>
          </cell>
          <cell r="F225">
            <v>-16616668641</v>
          </cell>
        </row>
        <row r="226">
          <cell r="A226">
            <v>504202</v>
          </cell>
          <cell r="F226">
            <v>-21520962343</v>
          </cell>
        </row>
        <row r="227">
          <cell r="A227">
            <v>504202</v>
          </cell>
          <cell r="F227">
            <v>-27941606</v>
          </cell>
        </row>
        <row r="228">
          <cell r="A228">
            <v>504202</v>
          </cell>
          <cell r="F228">
            <v>-310000</v>
          </cell>
        </row>
        <row r="229">
          <cell r="A229">
            <v>504202</v>
          </cell>
          <cell r="F229">
            <v>-233000</v>
          </cell>
        </row>
        <row r="230">
          <cell r="A230">
            <v>504202</v>
          </cell>
          <cell r="F230">
            <v>-110591460</v>
          </cell>
        </row>
        <row r="231">
          <cell r="A231">
            <v>504202</v>
          </cell>
          <cell r="F231">
            <v>-279418003</v>
          </cell>
        </row>
        <row r="232">
          <cell r="A232">
            <v>504202</v>
          </cell>
          <cell r="F232">
            <v>-180774410</v>
          </cell>
        </row>
        <row r="233">
          <cell r="A233">
            <v>504202</v>
          </cell>
          <cell r="F233">
            <v>-104857450</v>
          </cell>
        </row>
        <row r="234">
          <cell r="A234">
            <v>504202</v>
          </cell>
          <cell r="F234">
            <v>-712089895</v>
          </cell>
        </row>
        <row r="235">
          <cell r="A235">
            <v>504202</v>
          </cell>
          <cell r="F235">
            <v>-3652500</v>
          </cell>
        </row>
        <row r="236">
          <cell r="A236">
            <v>504202</v>
          </cell>
          <cell r="F236">
            <v>-132117009</v>
          </cell>
        </row>
        <row r="237">
          <cell r="A237">
            <v>509100</v>
          </cell>
          <cell r="F237">
            <v>461261581.93000001</v>
          </cell>
        </row>
        <row r="238">
          <cell r="A238">
            <v>509100</v>
          </cell>
          <cell r="F238">
            <v>2694601925.73</v>
          </cell>
        </row>
        <row r="239">
          <cell r="A239">
            <v>513510</v>
          </cell>
          <cell r="F239">
            <v>-23730239133</v>
          </cell>
        </row>
        <row r="240">
          <cell r="A240">
            <v>513510</v>
          </cell>
          <cell r="F240">
            <v>-38777191919</v>
          </cell>
        </row>
        <row r="241">
          <cell r="A241">
            <v>513510</v>
          </cell>
          <cell r="F241">
            <v>-76146057</v>
          </cell>
        </row>
        <row r="242">
          <cell r="A242">
            <v>513510</v>
          </cell>
          <cell r="F242">
            <v>-1328639</v>
          </cell>
        </row>
        <row r="243">
          <cell r="A243">
            <v>513510</v>
          </cell>
          <cell r="F243">
            <v>-26165380</v>
          </cell>
        </row>
        <row r="244">
          <cell r="A244">
            <v>513510</v>
          </cell>
          <cell r="F244">
            <v>-70699893</v>
          </cell>
        </row>
        <row r="245">
          <cell r="A245">
            <v>513510</v>
          </cell>
          <cell r="F245">
            <v>-38751005</v>
          </cell>
        </row>
        <row r="246">
          <cell r="A246">
            <v>513510</v>
          </cell>
          <cell r="F246">
            <v>-30811177</v>
          </cell>
        </row>
        <row r="247">
          <cell r="A247">
            <v>513510</v>
          </cell>
          <cell r="F247">
            <v>-248715711</v>
          </cell>
        </row>
        <row r="248">
          <cell r="A248">
            <v>513510</v>
          </cell>
          <cell r="F248">
            <v>-974542161</v>
          </cell>
        </row>
        <row r="249">
          <cell r="A249">
            <v>513510</v>
          </cell>
          <cell r="F249">
            <v>-11249302</v>
          </cell>
        </row>
        <row r="250">
          <cell r="A250">
            <v>513510</v>
          </cell>
          <cell r="F250">
            <v>-586473140</v>
          </cell>
        </row>
        <row r="251">
          <cell r="A251">
            <v>513510</v>
          </cell>
          <cell r="F251">
            <v>-5803</v>
          </cell>
        </row>
        <row r="252">
          <cell r="A252">
            <v>513510</v>
          </cell>
          <cell r="F252">
            <v>-6017336</v>
          </cell>
        </row>
        <row r="253">
          <cell r="A253">
            <v>513510</v>
          </cell>
          <cell r="F253">
            <v>-3499607</v>
          </cell>
        </row>
        <row r="254">
          <cell r="A254">
            <v>513511</v>
          </cell>
          <cell r="F254">
            <v>-8245565</v>
          </cell>
        </row>
        <row r="255">
          <cell r="A255">
            <v>513511</v>
          </cell>
          <cell r="F255">
            <v>-7651215</v>
          </cell>
        </row>
        <row r="256">
          <cell r="A256">
            <v>513512</v>
          </cell>
          <cell r="F256">
            <v>-1359873355</v>
          </cell>
        </row>
        <row r="257">
          <cell r="A257">
            <v>513512</v>
          </cell>
          <cell r="F257">
            <v>-1335056176</v>
          </cell>
        </row>
        <row r="258">
          <cell r="A258">
            <v>513512</v>
          </cell>
          <cell r="F258">
            <v>-3592494</v>
          </cell>
        </row>
        <row r="259">
          <cell r="A259">
            <v>513512</v>
          </cell>
          <cell r="F259">
            <v>-6393447</v>
          </cell>
        </row>
        <row r="260">
          <cell r="A260">
            <v>513512</v>
          </cell>
          <cell r="F260">
            <v>-13211922</v>
          </cell>
        </row>
        <row r="261">
          <cell r="A261">
            <v>513512</v>
          </cell>
          <cell r="F261">
            <v>-12089400</v>
          </cell>
        </row>
        <row r="262">
          <cell r="A262">
            <v>513512</v>
          </cell>
          <cell r="F262">
            <v>-3228800</v>
          </cell>
        </row>
        <row r="263">
          <cell r="A263">
            <v>513512</v>
          </cell>
          <cell r="F263">
            <v>-985595</v>
          </cell>
        </row>
        <row r="264">
          <cell r="A264">
            <v>513512</v>
          </cell>
          <cell r="F264">
            <v>-710400</v>
          </cell>
        </row>
        <row r="265">
          <cell r="A265">
            <v>513520</v>
          </cell>
          <cell r="F265">
            <v>-1419072640</v>
          </cell>
        </row>
        <row r="266">
          <cell r="A266">
            <v>513520</v>
          </cell>
          <cell r="F266">
            <v>-3075044486</v>
          </cell>
        </row>
        <row r="267">
          <cell r="A267">
            <v>513520</v>
          </cell>
          <cell r="F267">
            <v>-57381109</v>
          </cell>
        </row>
        <row r="268">
          <cell r="A268">
            <v>513520</v>
          </cell>
          <cell r="F268">
            <v>-357471017</v>
          </cell>
        </row>
        <row r="269">
          <cell r="A269">
            <v>513520</v>
          </cell>
          <cell r="F269">
            <v>-399828539</v>
          </cell>
        </row>
        <row r="270">
          <cell r="A270">
            <v>513520</v>
          </cell>
          <cell r="F270">
            <v>-506250</v>
          </cell>
        </row>
        <row r="271">
          <cell r="A271">
            <v>513520</v>
          </cell>
          <cell r="F271">
            <v>-17391256</v>
          </cell>
        </row>
        <row r="272">
          <cell r="A272">
            <v>513520</v>
          </cell>
          <cell r="F272">
            <v>-101534352</v>
          </cell>
        </row>
        <row r="273">
          <cell r="A273">
            <v>513520</v>
          </cell>
          <cell r="F273">
            <v>-1650446</v>
          </cell>
        </row>
        <row r="274">
          <cell r="A274">
            <v>513520</v>
          </cell>
          <cell r="F274">
            <v>-5361837</v>
          </cell>
        </row>
        <row r="275">
          <cell r="A275">
            <v>513520</v>
          </cell>
          <cell r="F275">
            <v>-998075</v>
          </cell>
        </row>
        <row r="276">
          <cell r="A276">
            <v>513520</v>
          </cell>
          <cell r="F276">
            <v>-756680</v>
          </cell>
        </row>
        <row r="277">
          <cell r="A277">
            <v>513520</v>
          </cell>
          <cell r="F277">
            <v>-34817</v>
          </cell>
        </row>
        <row r="278">
          <cell r="A278">
            <v>513521</v>
          </cell>
          <cell r="F278">
            <v>410</v>
          </cell>
        </row>
        <row r="279">
          <cell r="A279">
            <v>513522</v>
          </cell>
          <cell r="F279">
            <v>-111813363</v>
          </cell>
        </row>
        <row r="280">
          <cell r="A280">
            <v>513522</v>
          </cell>
          <cell r="F280">
            <v>-44341598</v>
          </cell>
        </row>
        <row r="281">
          <cell r="A281">
            <v>513522</v>
          </cell>
          <cell r="F281">
            <v>-104243</v>
          </cell>
        </row>
        <row r="282">
          <cell r="A282">
            <v>513522</v>
          </cell>
          <cell r="F282">
            <v>-450000</v>
          </cell>
        </row>
        <row r="283">
          <cell r="A283">
            <v>513522</v>
          </cell>
          <cell r="F283">
            <v>-936000</v>
          </cell>
        </row>
        <row r="284">
          <cell r="A284">
            <v>513522</v>
          </cell>
          <cell r="F284">
            <v>-832000</v>
          </cell>
        </row>
        <row r="285">
          <cell r="A285">
            <v>515510</v>
          </cell>
          <cell r="F285">
            <v>701018</v>
          </cell>
        </row>
        <row r="286">
          <cell r="A286">
            <v>515510</v>
          </cell>
          <cell r="F286">
            <v>468559</v>
          </cell>
        </row>
        <row r="287">
          <cell r="A287">
            <v>515510</v>
          </cell>
          <cell r="F287">
            <v>5121</v>
          </cell>
        </row>
        <row r="288">
          <cell r="A288">
            <v>515510</v>
          </cell>
          <cell r="F288">
            <v>22066</v>
          </cell>
        </row>
        <row r="289">
          <cell r="A289">
            <v>515510</v>
          </cell>
          <cell r="F289">
            <v>26541</v>
          </cell>
        </row>
        <row r="290">
          <cell r="A290">
            <v>530900</v>
          </cell>
          <cell r="F290">
            <v>-450975000</v>
          </cell>
        </row>
        <row r="291">
          <cell r="A291">
            <v>532400</v>
          </cell>
          <cell r="F291">
            <v>-73180800</v>
          </cell>
        </row>
        <row r="292">
          <cell r="A292">
            <v>543711</v>
          </cell>
          <cell r="F292">
            <v>108989557</v>
          </cell>
        </row>
        <row r="293">
          <cell r="A293">
            <v>543711</v>
          </cell>
          <cell r="F293">
            <v>32066262</v>
          </cell>
        </row>
        <row r="294">
          <cell r="A294">
            <v>543711</v>
          </cell>
          <cell r="F294">
            <v>47066</v>
          </cell>
        </row>
        <row r="295">
          <cell r="A295">
            <v>543711</v>
          </cell>
          <cell r="F295">
            <v>-69443</v>
          </cell>
        </row>
        <row r="296">
          <cell r="A296">
            <v>543711</v>
          </cell>
          <cell r="F296">
            <v>7828376</v>
          </cell>
        </row>
        <row r="297">
          <cell r="A297">
            <v>543711</v>
          </cell>
          <cell r="F297">
            <v>-42388</v>
          </cell>
        </row>
        <row r="298">
          <cell r="A298">
            <v>543711</v>
          </cell>
          <cell r="F298">
            <v>-511943</v>
          </cell>
        </row>
        <row r="299">
          <cell r="A299">
            <v>543712</v>
          </cell>
          <cell r="F299">
            <v>2123658</v>
          </cell>
        </row>
        <row r="300">
          <cell r="A300">
            <v>543712</v>
          </cell>
          <cell r="F300">
            <v>562144</v>
          </cell>
        </row>
        <row r="301">
          <cell r="A301">
            <v>543712</v>
          </cell>
          <cell r="F301">
            <v>2589</v>
          </cell>
        </row>
        <row r="302">
          <cell r="A302">
            <v>543712</v>
          </cell>
          <cell r="F302">
            <v>-1219690</v>
          </cell>
        </row>
        <row r="303">
          <cell r="A303">
            <v>543712</v>
          </cell>
          <cell r="F303">
            <v>477116</v>
          </cell>
        </row>
        <row r="304">
          <cell r="A304">
            <v>543721</v>
          </cell>
          <cell r="F304">
            <v>-4533263008</v>
          </cell>
        </row>
        <row r="305">
          <cell r="A305">
            <v>543721</v>
          </cell>
          <cell r="F305">
            <v>-4855836395</v>
          </cell>
        </row>
        <row r="306">
          <cell r="A306">
            <v>543721</v>
          </cell>
          <cell r="F306">
            <v>-5192990</v>
          </cell>
        </row>
        <row r="307">
          <cell r="A307">
            <v>543721</v>
          </cell>
          <cell r="F307">
            <v>-1912000</v>
          </cell>
        </row>
        <row r="308">
          <cell r="A308">
            <v>543721</v>
          </cell>
          <cell r="F308">
            <v>-55448000</v>
          </cell>
        </row>
        <row r="309">
          <cell r="A309">
            <v>543721</v>
          </cell>
          <cell r="F309">
            <v>-353385695</v>
          </cell>
        </row>
        <row r="310">
          <cell r="A310">
            <v>543721</v>
          </cell>
          <cell r="F310">
            <v>-1132487</v>
          </cell>
        </row>
        <row r="311">
          <cell r="A311">
            <v>543721</v>
          </cell>
          <cell r="F311">
            <v>-26549046</v>
          </cell>
        </row>
        <row r="312">
          <cell r="A312">
            <v>543722</v>
          </cell>
          <cell r="F312">
            <v>-449435846</v>
          </cell>
        </row>
        <row r="313">
          <cell r="A313">
            <v>543722</v>
          </cell>
          <cell r="F313">
            <v>-456381393</v>
          </cell>
        </row>
        <row r="314">
          <cell r="A314">
            <v>543722</v>
          </cell>
          <cell r="F314">
            <v>-370000</v>
          </cell>
        </row>
        <row r="315">
          <cell r="A315">
            <v>543722</v>
          </cell>
          <cell r="F315">
            <v>-55011467</v>
          </cell>
        </row>
        <row r="316">
          <cell r="A316">
            <v>545510</v>
          </cell>
          <cell r="F316">
            <v>-1660624110</v>
          </cell>
        </row>
        <row r="317">
          <cell r="A317">
            <v>545520</v>
          </cell>
          <cell r="F317">
            <v>-2352652390</v>
          </cell>
        </row>
        <row r="318">
          <cell r="A318">
            <v>545530</v>
          </cell>
          <cell r="F318">
            <v>-1777410000</v>
          </cell>
        </row>
        <row r="319">
          <cell r="A319">
            <v>546511</v>
          </cell>
          <cell r="F319">
            <v>-290654</v>
          </cell>
        </row>
        <row r="320">
          <cell r="A320">
            <v>546511</v>
          </cell>
          <cell r="F320">
            <v>-244007727</v>
          </cell>
        </row>
        <row r="321">
          <cell r="A321">
            <v>546511</v>
          </cell>
          <cell r="F321">
            <v>-841929817</v>
          </cell>
        </row>
        <row r="322">
          <cell r="A322">
            <v>546512</v>
          </cell>
          <cell r="F322">
            <v>-86655</v>
          </cell>
        </row>
        <row r="323">
          <cell r="A323">
            <v>546512</v>
          </cell>
          <cell r="F323">
            <v>-84635286</v>
          </cell>
        </row>
        <row r="324">
          <cell r="A324">
            <v>546512</v>
          </cell>
          <cell r="F324">
            <v>-269310286</v>
          </cell>
        </row>
        <row r="325">
          <cell r="A325">
            <v>546621</v>
          </cell>
          <cell r="F325">
            <v>-852279992</v>
          </cell>
        </row>
        <row r="326">
          <cell r="A326">
            <v>546621</v>
          </cell>
          <cell r="F326">
            <v>-3347934252</v>
          </cell>
        </row>
        <row r="327">
          <cell r="A327">
            <v>546622</v>
          </cell>
          <cell r="F327">
            <v>-254232296</v>
          </cell>
        </row>
        <row r="328">
          <cell r="A328">
            <v>546622</v>
          </cell>
          <cell r="F328">
            <v>-1000859154</v>
          </cell>
        </row>
        <row r="329">
          <cell r="A329">
            <v>549101</v>
          </cell>
          <cell r="F329">
            <v>-92466</v>
          </cell>
        </row>
        <row r="330">
          <cell r="A330">
            <v>549101</v>
          </cell>
          <cell r="F330">
            <v>-30195</v>
          </cell>
        </row>
        <row r="331">
          <cell r="A331">
            <v>549103</v>
          </cell>
          <cell r="F331">
            <v>-678794</v>
          </cell>
        </row>
        <row r="332">
          <cell r="A332">
            <v>549103</v>
          </cell>
          <cell r="F332">
            <v>-1937349</v>
          </cell>
        </row>
        <row r="333">
          <cell r="A333">
            <v>549103</v>
          </cell>
          <cell r="F333">
            <v>-638149</v>
          </cell>
        </row>
        <row r="334">
          <cell r="A334">
            <v>549104</v>
          </cell>
          <cell r="F334">
            <v>-5128617</v>
          </cell>
        </row>
        <row r="335">
          <cell r="A335">
            <v>549104</v>
          </cell>
          <cell r="F335">
            <v>-24006429</v>
          </cell>
        </row>
        <row r="336">
          <cell r="A336">
            <v>549104</v>
          </cell>
          <cell r="F336">
            <v>-1306723</v>
          </cell>
        </row>
        <row r="337">
          <cell r="A337">
            <v>549104</v>
          </cell>
          <cell r="F337">
            <v>4971</v>
          </cell>
        </row>
        <row r="338">
          <cell r="A338">
            <v>549104</v>
          </cell>
          <cell r="F338">
            <v>13243</v>
          </cell>
        </row>
        <row r="339">
          <cell r="A339">
            <v>549104</v>
          </cell>
          <cell r="F339">
            <v>8277</v>
          </cell>
        </row>
        <row r="340">
          <cell r="A340">
            <v>549104</v>
          </cell>
          <cell r="F340">
            <v>3914</v>
          </cell>
        </row>
        <row r="341">
          <cell r="A341">
            <v>549104</v>
          </cell>
          <cell r="F341">
            <v>-2104000</v>
          </cell>
        </row>
        <row r="342">
          <cell r="A342">
            <v>549104</v>
          </cell>
          <cell r="F342">
            <v>-221852</v>
          </cell>
        </row>
        <row r="343">
          <cell r="A343">
            <v>549104</v>
          </cell>
          <cell r="F343">
            <v>-3295243</v>
          </cell>
        </row>
        <row r="344">
          <cell r="A344">
            <v>549105</v>
          </cell>
          <cell r="F344">
            <v>-83018874</v>
          </cell>
        </row>
        <row r="345">
          <cell r="A345">
            <v>549105</v>
          </cell>
          <cell r="F345">
            <v>-235352338</v>
          </cell>
        </row>
        <row r="346">
          <cell r="A346">
            <v>549105</v>
          </cell>
          <cell r="F346">
            <v>-3056</v>
          </cell>
        </row>
        <row r="347">
          <cell r="A347">
            <v>549105</v>
          </cell>
          <cell r="F347">
            <v>-1835</v>
          </cell>
        </row>
        <row r="348">
          <cell r="A348">
            <v>549105</v>
          </cell>
          <cell r="F348">
            <v>-940000</v>
          </cell>
        </row>
        <row r="349">
          <cell r="A349">
            <v>549105</v>
          </cell>
          <cell r="F349">
            <v>-630890</v>
          </cell>
        </row>
        <row r="350">
          <cell r="A350">
            <v>549105</v>
          </cell>
          <cell r="F350">
            <v>-3056</v>
          </cell>
        </row>
        <row r="351">
          <cell r="A351">
            <v>549105</v>
          </cell>
          <cell r="F351">
            <v>-1445</v>
          </cell>
        </row>
        <row r="352">
          <cell r="A352">
            <v>549105</v>
          </cell>
          <cell r="F352">
            <v>-17564375</v>
          </cell>
        </row>
        <row r="353">
          <cell r="A353">
            <v>549105</v>
          </cell>
          <cell r="F353">
            <v>-76653149</v>
          </cell>
        </row>
        <row r="354">
          <cell r="A354">
            <v>549106</v>
          </cell>
          <cell r="F354">
            <v>-38509000</v>
          </cell>
        </row>
        <row r="355">
          <cell r="A355">
            <v>549106</v>
          </cell>
          <cell r="F355">
            <v>-54950500</v>
          </cell>
        </row>
        <row r="356">
          <cell r="A356">
            <v>549106</v>
          </cell>
          <cell r="F356">
            <v>-1191000</v>
          </cell>
        </row>
        <row r="357">
          <cell r="A357">
            <v>549106</v>
          </cell>
          <cell r="F357">
            <v>-397000</v>
          </cell>
        </row>
        <row r="358">
          <cell r="A358">
            <v>549106</v>
          </cell>
          <cell r="F358">
            <v>-566500</v>
          </cell>
        </row>
        <row r="359">
          <cell r="A359">
            <v>549107</v>
          </cell>
          <cell r="F359">
            <v>-205316539</v>
          </cell>
        </row>
        <row r="360">
          <cell r="A360">
            <v>549107</v>
          </cell>
          <cell r="F360">
            <v>-216123456</v>
          </cell>
        </row>
        <row r="361">
          <cell r="A361">
            <v>549107</v>
          </cell>
          <cell r="F361">
            <v>14174</v>
          </cell>
        </row>
        <row r="362">
          <cell r="A362">
            <v>549107</v>
          </cell>
          <cell r="F362">
            <v>-23897</v>
          </cell>
        </row>
        <row r="363">
          <cell r="A363">
            <v>549107</v>
          </cell>
          <cell r="F363">
            <v>-9656</v>
          </cell>
        </row>
        <row r="364">
          <cell r="A364">
            <v>549107</v>
          </cell>
          <cell r="F364">
            <v>-100689481</v>
          </cell>
        </row>
        <row r="365">
          <cell r="A365">
            <v>549107</v>
          </cell>
          <cell r="F365">
            <v>-85352969</v>
          </cell>
        </row>
        <row r="366">
          <cell r="A366">
            <v>549107</v>
          </cell>
          <cell r="F366">
            <v>-2450550</v>
          </cell>
        </row>
        <row r="367">
          <cell r="A367">
            <v>549107</v>
          </cell>
          <cell r="F367">
            <v>-3218</v>
          </cell>
        </row>
        <row r="368">
          <cell r="A368">
            <v>549107</v>
          </cell>
          <cell r="F368">
            <v>7559</v>
          </cell>
        </row>
        <row r="369">
          <cell r="A369">
            <v>549107</v>
          </cell>
          <cell r="F369">
            <v>-25749</v>
          </cell>
        </row>
        <row r="370">
          <cell r="A370">
            <v>549107</v>
          </cell>
          <cell r="F370">
            <v>-4828</v>
          </cell>
        </row>
        <row r="371">
          <cell r="A371">
            <v>549111</v>
          </cell>
          <cell r="F371">
            <v>-7783200</v>
          </cell>
        </row>
        <row r="372">
          <cell r="A372">
            <v>549112</v>
          </cell>
          <cell r="F372">
            <v>-18155903</v>
          </cell>
        </row>
        <row r="373">
          <cell r="A373">
            <v>549112</v>
          </cell>
          <cell r="F373">
            <v>-133991731</v>
          </cell>
        </row>
        <row r="374">
          <cell r="A374">
            <v>549112</v>
          </cell>
          <cell r="F374">
            <v>-1450079</v>
          </cell>
        </row>
        <row r="375">
          <cell r="A375">
            <v>549112</v>
          </cell>
          <cell r="F375">
            <v>-1966310</v>
          </cell>
        </row>
        <row r="376">
          <cell r="A376">
            <v>549401</v>
          </cell>
          <cell r="F376">
            <v>336219745</v>
          </cell>
        </row>
        <row r="377">
          <cell r="A377">
            <v>549402</v>
          </cell>
          <cell r="F377">
            <v>4162248365</v>
          </cell>
        </row>
        <row r="378">
          <cell r="A378">
            <v>617101</v>
          </cell>
          <cell r="F378">
            <v>5113672717.9200001</v>
          </cell>
        </row>
        <row r="379">
          <cell r="A379">
            <v>617102</v>
          </cell>
          <cell r="F379">
            <v>4047250500.3699999</v>
          </cell>
        </row>
        <row r="380">
          <cell r="A380">
            <v>617501</v>
          </cell>
          <cell r="F380">
            <v>2906641629</v>
          </cell>
        </row>
        <row r="381">
          <cell r="A381">
            <v>619002</v>
          </cell>
          <cell r="F381">
            <v>3129905</v>
          </cell>
        </row>
        <row r="382">
          <cell r="A382">
            <v>619002</v>
          </cell>
          <cell r="F382">
            <v>3112600</v>
          </cell>
        </row>
        <row r="383">
          <cell r="A383">
            <v>619002</v>
          </cell>
          <cell r="F383">
            <v>5807500</v>
          </cell>
        </row>
        <row r="384">
          <cell r="A384">
            <v>619002</v>
          </cell>
          <cell r="F384">
            <v>136893941.94999999</v>
          </cell>
        </row>
        <row r="385">
          <cell r="A385">
            <v>619002</v>
          </cell>
          <cell r="F385">
            <v>16836120</v>
          </cell>
        </row>
        <row r="386">
          <cell r="A386">
            <v>619002</v>
          </cell>
          <cell r="F386">
            <v>60662664</v>
          </cell>
        </row>
        <row r="387">
          <cell r="A387">
            <v>619002</v>
          </cell>
          <cell r="F387">
            <v>73499636</v>
          </cell>
        </row>
        <row r="388">
          <cell r="A388">
            <v>619002</v>
          </cell>
          <cell r="F388">
            <v>152390028</v>
          </cell>
        </row>
        <row r="389">
          <cell r="A389">
            <v>619002</v>
          </cell>
          <cell r="F389">
            <v>125007910.40000001</v>
          </cell>
        </row>
        <row r="390">
          <cell r="A390">
            <v>619002</v>
          </cell>
          <cell r="F390">
            <v>81016950</v>
          </cell>
        </row>
        <row r="391">
          <cell r="A391">
            <v>619002</v>
          </cell>
          <cell r="F391">
            <v>32209058.920000002</v>
          </cell>
        </row>
        <row r="392">
          <cell r="A392">
            <v>619002</v>
          </cell>
          <cell r="F392">
            <v>70035000</v>
          </cell>
        </row>
        <row r="393">
          <cell r="A393">
            <v>619002</v>
          </cell>
          <cell r="F393">
            <v>56687172.640000001</v>
          </cell>
        </row>
        <row r="394">
          <cell r="A394">
            <v>619002</v>
          </cell>
          <cell r="F394">
            <v>34438921</v>
          </cell>
        </row>
        <row r="395">
          <cell r="A395">
            <v>619002</v>
          </cell>
          <cell r="F395">
            <v>34917639.600000001</v>
          </cell>
        </row>
        <row r="396">
          <cell r="A396">
            <v>619002</v>
          </cell>
          <cell r="F396">
            <v>34556336.840000004</v>
          </cell>
        </row>
        <row r="397">
          <cell r="A397">
            <v>619002</v>
          </cell>
          <cell r="F397">
            <v>52923932.399999999</v>
          </cell>
        </row>
        <row r="398">
          <cell r="A398">
            <v>619002</v>
          </cell>
          <cell r="F398">
            <v>92098793.920000002</v>
          </cell>
        </row>
        <row r="399">
          <cell r="A399">
            <v>619002</v>
          </cell>
          <cell r="F399">
            <v>54480459.759999998</v>
          </cell>
        </row>
        <row r="400">
          <cell r="A400">
            <v>619002</v>
          </cell>
          <cell r="F400">
            <v>52401651.719999999</v>
          </cell>
        </row>
        <row r="401">
          <cell r="A401">
            <v>619002</v>
          </cell>
          <cell r="F401">
            <v>34318578.960000001</v>
          </cell>
        </row>
        <row r="402">
          <cell r="A402">
            <v>619002</v>
          </cell>
          <cell r="F402">
            <v>24023789.800000001</v>
          </cell>
        </row>
        <row r="403">
          <cell r="A403">
            <v>619002</v>
          </cell>
          <cell r="F403">
            <v>4962021.4000000004</v>
          </cell>
        </row>
        <row r="404">
          <cell r="A404">
            <v>619002</v>
          </cell>
          <cell r="F404">
            <v>24996922.800000001</v>
          </cell>
        </row>
        <row r="405">
          <cell r="A405">
            <v>619002</v>
          </cell>
          <cell r="F405">
            <v>10642018.380000001</v>
          </cell>
        </row>
        <row r="406">
          <cell r="A406">
            <v>619002</v>
          </cell>
          <cell r="F406">
            <v>57720323.359999999</v>
          </cell>
        </row>
        <row r="407">
          <cell r="A407">
            <v>619002</v>
          </cell>
          <cell r="F407">
            <v>34446157.340000004</v>
          </cell>
        </row>
        <row r="408">
          <cell r="A408">
            <v>619002</v>
          </cell>
          <cell r="F408">
            <v>19761936</v>
          </cell>
        </row>
        <row r="409">
          <cell r="A409">
            <v>619002</v>
          </cell>
          <cell r="F409">
            <v>14681600</v>
          </cell>
        </row>
        <row r="410">
          <cell r="A410">
            <v>619002</v>
          </cell>
          <cell r="F410">
            <v>22416000</v>
          </cell>
        </row>
        <row r="411">
          <cell r="A411">
            <v>619002</v>
          </cell>
          <cell r="F411">
            <v>15509704</v>
          </cell>
        </row>
        <row r="412">
          <cell r="A412">
            <v>619002</v>
          </cell>
          <cell r="F412">
            <v>63097108</v>
          </cell>
        </row>
        <row r="413">
          <cell r="A413">
            <v>619002</v>
          </cell>
          <cell r="F413">
            <v>16856600</v>
          </cell>
        </row>
        <row r="414">
          <cell r="A414">
            <v>619002</v>
          </cell>
          <cell r="F414">
            <v>7655968</v>
          </cell>
        </row>
        <row r="415">
          <cell r="A415">
            <v>619002</v>
          </cell>
          <cell r="F415">
            <v>14681600</v>
          </cell>
        </row>
        <row r="416">
          <cell r="A416">
            <v>619002</v>
          </cell>
          <cell r="F416">
            <v>4450000</v>
          </cell>
        </row>
        <row r="417">
          <cell r="A417">
            <v>619002</v>
          </cell>
          <cell r="F417">
            <v>16848880</v>
          </cell>
        </row>
        <row r="418">
          <cell r="A418">
            <v>619002</v>
          </cell>
          <cell r="F418">
            <v>15457748</v>
          </cell>
        </row>
        <row r="419">
          <cell r="A419">
            <v>619002</v>
          </cell>
          <cell r="F419">
            <v>37899726</v>
          </cell>
        </row>
        <row r="420">
          <cell r="A420">
            <v>619002</v>
          </cell>
          <cell r="F420">
            <v>30769684</v>
          </cell>
        </row>
        <row r="421">
          <cell r="A421">
            <v>619002</v>
          </cell>
          <cell r="F421">
            <v>46741742</v>
          </cell>
        </row>
        <row r="422">
          <cell r="A422">
            <v>619002</v>
          </cell>
          <cell r="F422">
            <v>24565120</v>
          </cell>
        </row>
        <row r="423">
          <cell r="A423">
            <v>619002</v>
          </cell>
          <cell r="F423">
            <v>18537904.300000001</v>
          </cell>
        </row>
        <row r="424">
          <cell r="A424">
            <v>619002</v>
          </cell>
          <cell r="F424">
            <v>7728874</v>
          </cell>
        </row>
        <row r="425">
          <cell r="A425">
            <v>619002</v>
          </cell>
          <cell r="F425">
            <v>15311936</v>
          </cell>
        </row>
        <row r="426">
          <cell r="A426">
            <v>619002</v>
          </cell>
          <cell r="F426">
            <v>8243184</v>
          </cell>
        </row>
        <row r="427">
          <cell r="A427">
            <v>619002</v>
          </cell>
          <cell r="F427">
            <v>22436452</v>
          </cell>
        </row>
        <row r="428">
          <cell r="A428">
            <v>619002</v>
          </cell>
          <cell r="F428">
            <v>15311936</v>
          </cell>
        </row>
        <row r="429">
          <cell r="A429">
            <v>619002</v>
          </cell>
          <cell r="F429">
            <v>46279388</v>
          </cell>
        </row>
        <row r="430">
          <cell r="A430">
            <v>619002</v>
          </cell>
          <cell r="F430">
            <v>13311363.6</v>
          </cell>
        </row>
        <row r="431">
          <cell r="A431">
            <v>619002</v>
          </cell>
          <cell r="F431">
            <v>23581600</v>
          </cell>
        </row>
        <row r="432">
          <cell r="A432">
            <v>619002</v>
          </cell>
          <cell r="F432">
            <v>47816332</v>
          </cell>
        </row>
        <row r="433">
          <cell r="A433">
            <v>619002</v>
          </cell>
          <cell r="F433">
            <v>15457748</v>
          </cell>
        </row>
        <row r="434">
          <cell r="A434">
            <v>619002</v>
          </cell>
          <cell r="F434">
            <v>15899152</v>
          </cell>
        </row>
        <row r="435">
          <cell r="A435">
            <v>619002</v>
          </cell>
          <cell r="F435">
            <v>16848036</v>
          </cell>
        </row>
        <row r="436">
          <cell r="A436">
            <v>619002</v>
          </cell>
          <cell r="F436">
            <v>25105113.600000001</v>
          </cell>
        </row>
        <row r="437">
          <cell r="A437">
            <v>619002</v>
          </cell>
          <cell r="F437">
            <v>28870000</v>
          </cell>
        </row>
        <row r="438">
          <cell r="A438">
            <v>619002</v>
          </cell>
          <cell r="F438">
            <v>49572731.039999999</v>
          </cell>
        </row>
        <row r="439">
          <cell r="A439">
            <v>619002</v>
          </cell>
          <cell r="F439">
            <v>30911940</v>
          </cell>
        </row>
        <row r="440">
          <cell r="A440">
            <v>619002</v>
          </cell>
          <cell r="F440">
            <v>37622731.600000001</v>
          </cell>
        </row>
        <row r="441">
          <cell r="A441">
            <v>619002</v>
          </cell>
          <cell r="F441">
            <v>30911940</v>
          </cell>
        </row>
        <row r="442">
          <cell r="A442">
            <v>619002</v>
          </cell>
          <cell r="F442">
            <v>32451940</v>
          </cell>
        </row>
        <row r="443">
          <cell r="A443">
            <v>619002</v>
          </cell>
          <cell r="F443">
            <v>14425572</v>
          </cell>
        </row>
        <row r="444">
          <cell r="A444">
            <v>619002</v>
          </cell>
          <cell r="F444">
            <v>12364776</v>
          </cell>
        </row>
        <row r="445">
          <cell r="A445">
            <v>619002</v>
          </cell>
          <cell r="F445">
            <v>47752503.759999998</v>
          </cell>
        </row>
        <row r="446">
          <cell r="A446">
            <v>619002</v>
          </cell>
          <cell r="F446">
            <v>31172727.199999999</v>
          </cell>
        </row>
        <row r="447">
          <cell r="A447">
            <v>619002</v>
          </cell>
          <cell r="F447">
            <v>35627272.640000001</v>
          </cell>
        </row>
        <row r="448">
          <cell r="A448">
            <v>619002</v>
          </cell>
          <cell r="F448">
            <v>77366604</v>
          </cell>
        </row>
        <row r="449">
          <cell r="A449">
            <v>619002</v>
          </cell>
          <cell r="F449">
            <v>28596363.600000001</v>
          </cell>
        </row>
        <row r="450">
          <cell r="A450">
            <v>619002</v>
          </cell>
          <cell r="F450">
            <v>61823880</v>
          </cell>
        </row>
        <row r="451">
          <cell r="A451">
            <v>619002</v>
          </cell>
          <cell r="F451">
            <v>48547736</v>
          </cell>
        </row>
        <row r="452">
          <cell r="A452">
            <v>619002</v>
          </cell>
          <cell r="F452">
            <v>39130572</v>
          </cell>
        </row>
        <row r="453">
          <cell r="A453">
            <v>619002</v>
          </cell>
          <cell r="F453">
            <v>49307503.200000003</v>
          </cell>
        </row>
        <row r="454">
          <cell r="A454">
            <v>619002</v>
          </cell>
          <cell r="F454">
            <v>16486368</v>
          </cell>
        </row>
        <row r="455">
          <cell r="A455">
            <v>619002</v>
          </cell>
          <cell r="F455">
            <v>24729552</v>
          </cell>
        </row>
        <row r="456">
          <cell r="A456">
            <v>619002</v>
          </cell>
          <cell r="F456">
            <v>40611940</v>
          </cell>
        </row>
        <row r="457">
          <cell r="A457">
            <v>619002</v>
          </cell>
          <cell r="F457">
            <v>38895915.600000001</v>
          </cell>
        </row>
        <row r="458">
          <cell r="A458">
            <v>619002</v>
          </cell>
          <cell r="F458">
            <v>11566480</v>
          </cell>
        </row>
        <row r="459">
          <cell r="A459">
            <v>619002</v>
          </cell>
          <cell r="F459">
            <v>36241477.200000003</v>
          </cell>
        </row>
        <row r="460">
          <cell r="A460">
            <v>619002</v>
          </cell>
          <cell r="F460">
            <v>60638075.759999998</v>
          </cell>
        </row>
        <row r="461">
          <cell r="A461">
            <v>619002</v>
          </cell>
          <cell r="F461">
            <v>71335802.400000006</v>
          </cell>
        </row>
        <row r="462">
          <cell r="A462">
            <v>619002</v>
          </cell>
          <cell r="F462">
            <v>36775572</v>
          </cell>
        </row>
        <row r="463">
          <cell r="A463">
            <v>619002</v>
          </cell>
          <cell r="F463">
            <v>30000572</v>
          </cell>
        </row>
        <row r="464">
          <cell r="A464">
            <v>619002</v>
          </cell>
          <cell r="F464">
            <v>19556250</v>
          </cell>
        </row>
        <row r="465">
          <cell r="A465">
            <v>619002</v>
          </cell>
          <cell r="F465">
            <v>25386368</v>
          </cell>
        </row>
        <row r="466">
          <cell r="A466">
            <v>619002</v>
          </cell>
          <cell r="F466">
            <v>63552731.600000001</v>
          </cell>
        </row>
        <row r="467">
          <cell r="A467">
            <v>619002</v>
          </cell>
          <cell r="F467">
            <v>11136363.6</v>
          </cell>
        </row>
        <row r="468">
          <cell r="A468">
            <v>619002</v>
          </cell>
          <cell r="F468">
            <v>27622731.600000001</v>
          </cell>
        </row>
        <row r="469">
          <cell r="A469">
            <v>619002</v>
          </cell>
          <cell r="F469">
            <v>10520510</v>
          </cell>
        </row>
        <row r="470">
          <cell r="A470">
            <v>619003</v>
          </cell>
          <cell r="F470">
            <v>-9497766</v>
          </cell>
        </row>
        <row r="471">
          <cell r="A471">
            <v>619003</v>
          </cell>
          <cell r="F471">
            <v>675912607.05999994</v>
          </cell>
        </row>
        <row r="472">
          <cell r="A472">
            <v>619003</v>
          </cell>
          <cell r="F472">
            <v>220984332</v>
          </cell>
        </row>
        <row r="473">
          <cell r="A473">
            <v>619003</v>
          </cell>
          <cell r="F473">
            <v>426780838.83999997</v>
          </cell>
        </row>
        <row r="474">
          <cell r="A474">
            <v>619003</v>
          </cell>
          <cell r="F474">
            <v>176189810.80000001</v>
          </cell>
        </row>
        <row r="475">
          <cell r="A475">
            <v>619003</v>
          </cell>
          <cell r="F475">
            <v>364310803.54000002</v>
          </cell>
        </row>
        <row r="476">
          <cell r="A476">
            <v>619003</v>
          </cell>
          <cell r="F476">
            <v>362267083.25999999</v>
          </cell>
        </row>
        <row r="477">
          <cell r="A477">
            <v>619003</v>
          </cell>
          <cell r="F477">
            <v>106827669.04000001</v>
          </cell>
        </row>
        <row r="478">
          <cell r="A478">
            <v>619003</v>
          </cell>
          <cell r="F478">
            <v>443753437.66000003</v>
          </cell>
        </row>
        <row r="479">
          <cell r="A479">
            <v>619003</v>
          </cell>
          <cell r="F479">
            <v>629830954.15999997</v>
          </cell>
        </row>
        <row r="480">
          <cell r="A480">
            <v>619003</v>
          </cell>
          <cell r="F480">
            <v>506875244.38</v>
          </cell>
        </row>
        <row r="481">
          <cell r="A481">
            <v>619003</v>
          </cell>
          <cell r="F481">
            <v>282384544.57999998</v>
          </cell>
        </row>
        <row r="482">
          <cell r="A482">
            <v>619003</v>
          </cell>
          <cell r="F482">
            <v>359412456.76999998</v>
          </cell>
        </row>
        <row r="483">
          <cell r="A483">
            <v>619003</v>
          </cell>
          <cell r="F483">
            <v>1869846.86</v>
          </cell>
        </row>
        <row r="484">
          <cell r="A484">
            <v>619003</v>
          </cell>
          <cell r="F484">
            <v>28366730.359999999</v>
          </cell>
        </row>
        <row r="485">
          <cell r="A485">
            <v>619003</v>
          </cell>
          <cell r="F485">
            <v>525141947.89999998</v>
          </cell>
        </row>
        <row r="486">
          <cell r="A486">
            <v>619003</v>
          </cell>
          <cell r="F486">
            <v>857203629.47000003</v>
          </cell>
        </row>
        <row r="487">
          <cell r="A487">
            <v>619003</v>
          </cell>
          <cell r="F487">
            <v>203209821.56</v>
          </cell>
        </row>
        <row r="488">
          <cell r="A488">
            <v>619003</v>
          </cell>
          <cell r="F488">
            <v>267127986</v>
          </cell>
        </row>
        <row r="489">
          <cell r="A489">
            <v>619003</v>
          </cell>
          <cell r="F489">
            <v>698500261.61000001</v>
          </cell>
        </row>
        <row r="490">
          <cell r="A490">
            <v>619003</v>
          </cell>
          <cell r="F490">
            <v>450917233.67000002</v>
          </cell>
        </row>
        <row r="491">
          <cell r="A491">
            <v>619003</v>
          </cell>
          <cell r="F491">
            <v>240887346.87</v>
          </cell>
        </row>
        <row r="492">
          <cell r="A492">
            <v>619003</v>
          </cell>
          <cell r="F492">
            <v>608428681.82000005</v>
          </cell>
        </row>
        <row r="493">
          <cell r="A493">
            <v>619003</v>
          </cell>
          <cell r="F493">
            <v>653431796.49000001</v>
          </cell>
        </row>
        <row r="494">
          <cell r="A494">
            <v>619003</v>
          </cell>
          <cell r="F494">
            <v>126155666.06</v>
          </cell>
        </row>
        <row r="495">
          <cell r="A495">
            <v>619003</v>
          </cell>
          <cell r="F495">
            <v>553498264.21000004</v>
          </cell>
        </row>
        <row r="496">
          <cell r="A496">
            <v>619003</v>
          </cell>
          <cell r="F496">
            <v>91616690.799999997</v>
          </cell>
        </row>
        <row r="497">
          <cell r="A497">
            <v>619003</v>
          </cell>
          <cell r="F497">
            <v>61423719.490000002</v>
          </cell>
        </row>
        <row r="498">
          <cell r="A498">
            <v>619003</v>
          </cell>
          <cell r="F498">
            <v>35885557.020000003</v>
          </cell>
        </row>
        <row r="499">
          <cell r="A499">
            <v>619003</v>
          </cell>
          <cell r="F499">
            <v>24762993.969999999</v>
          </cell>
        </row>
        <row r="500">
          <cell r="A500">
            <v>619003</v>
          </cell>
          <cell r="F500">
            <v>247186388.90000001</v>
          </cell>
        </row>
        <row r="501">
          <cell r="A501">
            <v>619003</v>
          </cell>
          <cell r="F501">
            <v>21718826.079999998</v>
          </cell>
        </row>
        <row r="502">
          <cell r="A502">
            <v>619003</v>
          </cell>
          <cell r="F502">
            <v>49823890.079999998</v>
          </cell>
        </row>
        <row r="503">
          <cell r="A503">
            <v>619003</v>
          </cell>
          <cell r="F503">
            <v>132788427.91</v>
          </cell>
        </row>
        <row r="504">
          <cell r="A504">
            <v>619003</v>
          </cell>
          <cell r="F504">
            <v>60216451.100000001</v>
          </cell>
        </row>
        <row r="505">
          <cell r="A505">
            <v>619003</v>
          </cell>
          <cell r="F505">
            <v>31277726.600000001</v>
          </cell>
        </row>
        <row r="506">
          <cell r="A506">
            <v>619003</v>
          </cell>
          <cell r="F506">
            <v>68269122.719999999</v>
          </cell>
        </row>
        <row r="507">
          <cell r="A507">
            <v>619003</v>
          </cell>
          <cell r="F507">
            <v>57526492.369999997</v>
          </cell>
        </row>
        <row r="508">
          <cell r="A508">
            <v>619003</v>
          </cell>
          <cell r="F508">
            <v>123951200.45999999</v>
          </cell>
        </row>
        <row r="509">
          <cell r="A509">
            <v>619003</v>
          </cell>
          <cell r="F509">
            <v>34068475.049999997</v>
          </cell>
        </row>
        <row r="510">
          <cell r="A510">
            <v>619003</v>
          </cell>
          <cell r="F510">
            <v>62241908.399999999</v>
          </cell>
        </row>
        <row r="511">
          <cell r="A511">
            <v>619003</v>
          </cell>
          <cell r="F511">
            <v>122851469.8</v>
          </cell>
        </row>
        <row r="512">
          <cell r="A512">
            <v>619003</v>
          </cell>
          <cell r="F512">
            <v>11100801.970000001</v>
          </cell>
        </row>
        <row r="513">
          <cell r="A513">
            <v>619003</v>
          </cell>
          <cell r="F513">
            <v>39207386.520000003</v>
          </cell>
        </row>
        <row r="514">
          <cell r="A514">
            <v>619003</v>
          </cell>
          <cell r="F514">
            <v>53974406.170000002</v>
          </cell>
        </row>
        <row r="515">
          <cell r="A515">
            <v>619003</v>
          </cell>
          <cell r="F515">
            <v>108035180.90000001</v>
          </cell>
        </row>
        <row r="516">
          <cell r="A516">
            <v>619003</v>
          </cell>
          <cell r="F516">
            <v>1100050</v>
          </cell>
        </row>
        <row r="517">
          <cell r="A517">
            <v>619003</v>
          </cell>
          <cell r="F517">
            <v>18810624.550000001</v>
          </cell>
        </row>
        <row r="518">
          <cell r="A518">
            <v>619003</v>
          </cell>
          <cell r="F518">
            <v>28044030.23</v>
          </cell>
        </row>
        <row r="519">
          <cell r="A519">
            <v>619003</v>
          </cell>
          <cell r="F519">
            <v>79655581.409999996</v>
          </cell>
        </row>
        <row r="520">
          <cell r="A520">
            <v>619003</v>
          </cell>
          <cell r="F520">
            <v>9425866.9199999999</v>
          </cell>
        </row>
        <row r="521">
          <cell r="A521">
            <v>619003</v>
          </cell>
          <cell r="F521">
            <v>83429978.599999994</v>
          </cell>
        </row>
        <row r="522">
          <cell r="A522">
            <v>619003</v>
          </cell>
          <cell r="F522">
            <v>101204435.59999999</v>
          </cell>
        </row>
        <row r="523">
          <cell r="A523">
            <v>619003</v>
          </cell>
          <cell r="F523">
            <v>23660874.399999999</v>
          </cell>
        </row>
        <row r="524">
          <cell r="A524">
            <v>619003</v>
          </cell>
          <cell r="F524">
            <v>42652705.899999999</v>
          </cell>
        </row>
        <row r="525">
          <cell r="A525">
            <v>619003</v>
          </cell>
          <cell r="F525">
            <v>151671091.44999999</v>
          </cell>
        </row>
        <row r="526">
          <cell r="A526">
            <v>619003</v>
          </cell>
          <cell r="F526">
            <v>7234185</v>
          </cell>
        </row>
        <row r="527">
          <cell r="A527">
            <v>619003</v>
          </cell>
          <cell r="F527">
            <v>161774700.72999999</v>
          </cell>
        </row>
        <row r="528">
          <cell r="A528">
            <v>619003</v>
          </cell>
          <cell r="F528">
            <v>15748607.109999999</v>
          </cell>
        </row>
        <row r="529">
          <cell r="A529">
            <v>619003</v>
          </cell>
          <cell r="F529">
            <v>18722096.68</v>
          </cell>
        </row>
        <row r="530">
          <cell r="A530">
            <v>619003</v>
          </cell>
          <cell r="F530">
            <v>38442671.030000001</v>
          </cell>
        </row>
        <row r="531">
          <cell r="A531">
            <v>619003</v>
          </cell>
          <cell r="F531">
            <v>81929597.489999995</v>
          </cell>
        </row>
        <row r="532">
          <cell r="A532">
            <v>619003</v>
          </cell>
          <cell r="F532">
            <v>74280215.700000003</v>
          </cell>
        </row>
        <row r="533">
          <cell r="A533">
            <v>619003</v>
          </cell>
          <cell r="F533">
            <v>24348788.629999999</v>
          </cell>
        </row>
        <row r="534">
          <cell r="A534">
            <v>619003</v>
          </cell>
          <cell r="F534">
            <v>3204359.8</v>
          </cell>
        </row>
        <row r="535">
          <cell r="A535">
            <v>619003</v>
          </cell>
          <cell r="F535">
            <v>1392300</v>
          </cell>
        </row>
        <row r="536">
          <cell r="A536">
            <v>619003</v>
          </cell>
          <cell r="F536">
            <v>2469359.7999999998</v>
          </cell>
        </row>
        <row r="537">
          <cell r="A537">
            <v>619003</v>
          </cell>
          <cell r="F537">
            <v>11002250</v>
          </cell>
        </row>
        <row r="538">
          <cell r="A538">
            <v>619003</v>
          </cell>
          <cell r="F538">
            <v>5107885</v>
          </cell>
        </row>
        <row r="539">
          <cell r="A539">
            <v>619003</v>
          </cell>
          <cell r="F539">
            <v>38561609.770000003</v>
          </cell>
        </row>
        <row r="540">
          <cell r="A540">
            <v>619003</v>
          </cell>
          <cell r="F540">
            <v>3665000</v>
          </cell>
        </row>
        <row r="541">
          <cell r="A541">
            <v>619003</v>
          </cell>
          <cell r="F541">
            <v>290000</v>
          </cell>
        </row>
        <row r="542">
          <cell r="A542">
            <v>619003</v>
          </cell>
          <cell r="F542">
            <v>808500</v>
          </cell>
        </row>
        <row r="543">
          <cell r="A543">
            <v>619003</v>
          </cell>
          <cell r="F543">
            <v>11175000</v>
          </cell>
        </row>
        <row r="544">
          <cell r="A544">
            <v>619003</v>
          </cell>
          <cell r="F544">
            <v>3270000</v>
          </cell>
        </row>
        <row r="545">
          <cell r="A545">
            <v>619003</v>
          </cell>
          <cell r="F545">
            <v>878630</v>
          </cell>
        </row>
        <row r="546">
          <cell r="A546">
            <v>619003</v>
          </cell>
          <cell r="F546">
            <v>12524538.57</v>
          </cell>
        </row>
        <row r="547">
          <cell r="A547">
            <v>619003</v>
          </cell>
          <cell r="F547">
            <v>392558</v>
          </cell>
        </row>
        <row r="548">
          <cell r="A548">
            <v>619003</v>
          </cell>
          <cell r="F548">
            <v>2441839.6</v>
          </cell>
        </row>
        <row r="549">
          <cell r="A549">
            <v>619003</v>
          </cell>
          <cell r="F549">
            <v>8500000</v>
          </cell>
        </row>
        <row r="550">
          <cell r="A550">
            <v>619003</v>
          </cell>
          <cell r="F550">
            <v>36269609.770000003</v>
          </cell>
        </row>
        <row r="551">
          <cell r="A551">
            <v>619003</v>
          </cell>
          <cell r="F551">
            <v>9087000</v>
          </cell>
        </row>
        <row r="552">
          <cell r="A552">
            <v>619003</v>
          </cell>
          <cell r="F552">
            <v>871050</v>
          </cell>
        </row>
        <row r="553">
          <cell r="A553">
            <v>619003</v>
          </cell>
          <cell r="F553">
            <v>12886878.6</v>
          </cell>
        </row>
        <row r="554">
          <cell r="A554">
            <v>619003</v>
          </cell>
          <cell r="F554">
            <v>3162000</v>
          </cell>
        </row>
        <row r="555">
          <cell r="A555">
            <v>619003</v>
          </cell>
          <cell r="F555">
            <v>31458796.219999999</v>
          </cell>
        </row>
        <row r="556">
          <cell r="A556">
            <v>619003</v>
          </cell>
          <cell r="F556">
            <v>1125000</v>
          </cell>
        </row>
        <row r="557">
          <cell r="A557">
            <v>619003</v>
          </cell>
          <cell r="F557">
            <v>1537290</v>
          </cell>
        </row>
        <row r="558">
          <cell r="A558">
            <v>619003</v>
          </cell>
          <cell r="F558">
            <v>61000</v>
          </cell>
        </row>
        <row r="559">
          <cell r="A559">
            <v>619003</v>
          </cell>
          <cell r="F559">
            <v>20701236.420000002</v>
          </cell>
        </row>
        <row r="560">
          <cell r="A560">
            <v>619003</v>
          </cell>
          <cell r="F560">
            <v>709450</v>
          </cell>
        </row>
        <row r="561">
          <cell r="A561">
            <v>619003</v>
          </cell>
          <cell r="F561">
            <v>1383050</v>
          </cell>
        </row>
        <row r="562">
          <cell r="A562">
            <v>619003</v>
          </cell>
          <cell r="F562">
            <v>90000</v>
          </cell>
        </row>
        <row r="563">
          <cell r="A563">
            <v>619003</v>
          </cell>
          <cell r="F563">
            <v>3872336.84</v>
          </cell>
        </row>
        <row r="564">
          <cell r="A564">
            <v>619003</v>
          </cell>
          <cell r="F564">
            <v>36269609.770000003</v>
          </cell>
        </row>
        <row r="565">
          <cell r="A565">
            <v>619003</v>
          </cell>
          <cell r="F565">
            <v>16721386.42</v>
          </cell>
        </row>
        <row r="566">
          <cell r="A566">
            <v>619003</v>
          </cell>
          <cell r="F566">
            <v>1482190</v>
          </cell>
        </row>
        <row r="567">
          <cell r="A567">
            <v>619003</v>
          </cell>
          <cell r="F567">
            <v>10728</v>
          </cell>
        </row>
        <row r="568">
          <cell r="A568">
            <v>619003</v>
          </cell>
          <cell r="F568">
            <v>2262715</v>
          </cell>
        </row>
        <row r="569">
          <cell r="A569">
            <v>619003</v>
          </cell>
          <cell r="F569">
            <v>1235820</v>
          </cell>
        </row>
        <row r="570">
          <cell r="A570">
            <v>619003</v>
          </cell>
          <cell r="F570">
            <v>1300998140.3399999</v>
          </cell>
        </row>
        <row r="571">
          <cell r="A571">
            <v>619003</v>
          </cell>
          <cell r="F571">
            <v>16436501.1</v>
          </cell>
        </row>
        <row r="572">
          <cell r="A572">
            <v>619003</v>
          </cell>
          <cell r="F572">
            <v>778162</v>
          </cell>
        </row>
        <row r="573">
          <cell r="A573">
            <v>619003</v>
          </cell>
          <cell r="F573">
            <v>36152715</v>
          </cell>
        </row>
        <row r="574">
          <cell r="A574">
            <v>619003</v>
          </cell>
          <cell r="F574">
            <v>1275000</v>
          </cell>
        </row>
        <row r="575">
          <cell r="A575">
            <v>619003</v>
          </cell>
          <cell r="F575">
            <v>4163155</v>
          </cell>
        </row>
        <row r="576">
          <cell r="A576">
            <v>619003</v>
          </cell>
          <cell r="F576">
            <v>49000</v>
          </cell>
        </row>
        <row r="577">
          <cell r="A577">
            <v>619004</v>
          </cell>
          <cell r="F577">
            <v>13083350</v>
          </cell>
        </row>
        <row r="578">
          <cell r="A578">
            <v>619004</v>
          </cell>
          <cell r="F578">
            <v>2745000</v>
          </cell>
        </row>
        <row r="579">
          <cell r="A579">
            <v>619004</v>
          </cell>
          <cell r="F579">
            <v>121677.9</v>
          </cell>
        </row>
        <row r="580">
          <cell r="A580">
            <v>619004</v>
          </cell>
          <cell r="F580">
            <v>255000</v>
          </cell>
        </row>
        <row r="581">
          <cell r="A581">
            <v>619004</v>
          </cell>
          <cell r="F581">
            <v>16949400</v>
          </cell>
        </row>
        <row r="582">
          <cell r="A582">
            <v>619004</v>
          </cell>
          <cell r="F582">
            <v>340000</v>
          </cell>
        </row>
        <row r="583">
          <cell r="A583">
            <v>619004</v>
          </cell>
          <cell r="F583">
            <v>817221048.10000002</v>
          </cell>
        </row>
        <row r="584">
          <cell r="A584">
            <v>619006</v>
          </cell>
          <cell r="F584">
            <v>19810000</v>
          </cell>
        </row>
        <row r="585">
          <cell r="A585">
            <v>619006</v>
          </cell>
          <cell r="F585">
            <v>41754350</v>
          </cell>
        </row>
        <row r="586">
          <cell r="A586">
            <v>619006</v>
          </cell>
          <cell r="F586">
            <v>25460000</v>
          </cell>
        </row>
        <row r="587">
          <cell r="A587">
            <v>619006</v>
          </cell>
          <cell r="F587">
            <v>15129000</v>
          </cell>
        </row>
        <row r="588">
          <cell r="A588">
            <v>619006</v>
          </cell>
          <cell r="F588">
            <v>69469000</v>
          </cell>
        </row>
        <row r="589">
          <cell r="A589">
            <v>619006</v>
          </cell>
          <cell r="F589">
            <v>36852600</v>
          </cell>
        </row>
        <row r="590">
          <cell r="A590">
            <v>619006</v>
          </cell>
          <cell r="F590">
            <v>45828000</v>
          </cell>
        </row>
        <row r="591">
          <cell r="A591">
            <v>619006</v>
          </cell>
          <cell r="F591">
            <v>23589250</v>
          </cell>
        </row>
        <row r="592">
          <cell r="A592">
            <v>619006</v>
          </cell>
          <cell r="F592">
            <v>31084662.100000001</v>
          </cell>
        </row>
        <row r="593">
          <cell r="A593">
            <v>619006</v>
          </cell>
          <cell r="F593">
            <v>44977100</v>
          </cell>
        </row>
        <row r="594">
          <cell r="A594">
            <v>619006</v>
          </cell>
          <cell r="F594">
            <v>46094800</v>
          </cell>
        </row>
        <row r="595">
          <cell r="A595">
            <v>619006</v>
          </cell>
          <cell r="F595">
            <v>38347250</v>
          </cell>
        </row>
        <row r="596">
          <cell r="A596">
            <v>619006</v>
          </cell>
          <cell r="F596">
            <v>852000</v>
          </cell>
        </row>
        <row r="597">
          <cell r="A597">
            <v>619006</v>
          </cell>
          <cell r="F597">
            <v>38960250</v>
          </cell>
        </row>
        <row r="598">
          <cell r="A598">
            <v>619006</v>
          </cell>
          <cell r="F598">
            <v>19070700</v>
          </cell>
        </row>
        <row r="599">
          <cell r="A599">
            <v>619006</v>
          </cell>
          <cell r="F599">
            <v>25448850</v>
          </cell>
        </row>
        <row r="600">
          <cell r="A600">
            <v>619006</v>
          </cell>
          <cell r="F600">
            <v>47200766.93</v>
          </cell>
        </row>
        <row r="601">
          <cell r="A601">
            <v>619006</v>
          </cell>
          <cell r="F601">
            <v>15104200</v>
          </cell>
        </row>
        <row r="602">
          <cell r="A602">
            <v>619006</v>
          </cell>
          <cell r="F602">
            <v>29914650</v>
          </cell>
        </row>
        <row r="603">
          <cell r="A603">
            <v>619006</v>
          </cell>
          <cell r="F603">
            <v>36772550</v>
          </cell>
        </row>
        <row r="604">
          <cell r="A604">
            <v>619006</v>
          </cell>
          <cell r="F604">
            <v>27882900</v>
          </cell>
        </row>
        <row r="605">
          <cell r="A605">
            <v>619006</v>
          </cell>
          <cell r="F605">
            <v>26913850</v>
          </cell>
        </row>
        <row r="606">
          <cell r="A606">
            <v>619006</v>
          </cell>
          <cell r="F606">
            <v>16006700</v>
          </cell>
        </row>
        <row r="607">
          <cell r="A607">
            <v>619006</v>
          </cell>
          <cell r="F607">
            <v>37365800</v>
          </cell>
        </row>
        <row r="608">
          <cell r="A608">
            <v>619006</v>
          </cell>
          <cell r="F608">
            <v>20741100</v>
          </cell>
        </row>
        <row r="609">
          <cell r="A609">
            <v>619006</v>
          </cell>
          <cell r="F609">
            <v>22911500</v>
          </cell>
        </row>
        <row r="610">
          <cell r="A610">
            <v>619006</v>
          </cell>
          <cell r="F610">
            <v>9606250</v>
          </cell>
        </row>
        <row r="611">
          <cell r="A611">
            <v>619006</v>
          </cell>
          <cell r="F611">
            <v>664500</v>
          </cell>
        </row>
        <row r="612">
          <cell r="A612">
            <v>619006</v>
          </cell>
          <cell r="F612">
            <v>988000</v>
          </cell>
        </row>
        <row r="613">
          <cell r="A613">
            <v>619006</v>
          </cell>
          <cell r="F613">
            <v>978000</v>
          </cell>
        </row>
        <row r="614">
          <cell r="A614">
            <v>619006</v>
          </cell>
          <cell r="F614">
            <v>5584820</v>
          </cell>
        </row>
        <row r="615">
          <cell r="A615">
            <v>619006</v>
          </cell>
          <cell r="F615">
            <v>12920000</v>
          </cell>
        </row>
        <row r="616">
          <cell r="A616">
            <v>619006</v>
          </cell>
          <cell r="F616">
            <v>232000</v>
          </cell>
        </row>
        <row r="617">
          <cell r="A617">
            <v>619006</v>
          </cell>
          <cell r="F617">
            <v>7390000</v>
          </cell>
        </row>
        <row r="618">
          <cell r="A618">
            <v>619006</v>
          </cell>
          <cell r="F618">
            <v>591000</v>
          </cell>
        </row>
        <row r="619">
          <cell r="A619">
            <v>619006</v>
          </cell>
          <cell r="F619">
            <v>168320</v>
          </cell>
        </row>
        <row r="620">
          <cell r="A620">
            <v>619006</v>
          </cell>
          <cell r="F620">
            <v>580000</v>
          </cell>
        </row>
        <row r="621">
          <cell r="A621">
            <v>619006</v>
          </cell>
          <cell r="F621">
            <v>664500</v>
          </cell>
        </row>
        <row r="622">
          <cell r="A622">
            <v>619006</v>
          </cell>
          <cell r="F622">
            <v>546000</v>
          </cell>
        </row>
        <row r="623">
          <cell r="A623">
            <v>619006</v>
          </cell>
          <cell r="F623">
            <v>15311936</v>
          </cell>
        </row>
        <row r="624">
          <cell r="A624">
            <v>619006</v>
          </cell>
          <cell r="F624">
            <v>832820</v>
          </cell>
        </row>
        <row r="625">
          <cell r="A625">
            <v>619006</v>
          </cell>
          <cell r="F625">
            <v>649600</v>
          </cell>
        </row>
        <row r="626">
          <cell r="A626">
            <v>619006</v>
          </cell>
          <cell r="F626">
            <v>936160</v>
          </cell>
        </row>
        <row r="627">
          <cell r="A627">
            <v>619006</v>
          </cell>
          <cell r="F627">
            <v>4629350</v>
          </cell>
        </row>
        <row r="628">
          <cell r="A628">
            <v>619006</v>
          </cell>
          <cell r="F628">
            <v>1258150</v>
          </cell>
        </row>
        <row r="629">
          <cell r="A629">
            <v>619006</v>
          </cell>
          <cell r="F629">
            <v>296000</v>
          </cell>
        </row>
        <row r="630">
          <cell r="A630">
            <v>619006</v>
          </cell>
          <cell r="F630">
            <v>465500</v>
          </cell>
        </row>
        <row r="631">
          <cell r="A631">
            <v>619006</v>
          </cell>
          <cell r="F631">
            <v>1500</v>
          </cell>
        </row>
        <row r="632">
          <cell r="A632">
            <v>619006</v>
          </cell>
          <cell r="F632">
            <v>89377387.079999998</v>
          </cell>
        </row>
        <row r="633">
          <cell r="A633">
            <v>619006</v>
          </cell>
          <cell r="F633">
            <v>118968101</v>
          </cell>
        </row>
        <row r="634">
          <cell r="A634">
            <v>619006</v>
          </cell>
          <cell r="F634">
            <v>23200000</v>
          </cell>
        </row>
        <row r="635">
          <cell r="A635">
            <v>619006</v>
          </cell>
          <cell r="F635">
            <v>4640000</v>
          </cell>
        </row>
        <row r="636">
          <cell r="A636">
            <v>621000</v>
          </cell>
          <cell r="F636">
            <v>265408</v>
          </cell>
        </row>
        <row r="637">
          <cell r="A637">
            <v>621000</v>
          </cell>
          <cell r="F637">
            <v>2235380</v>
          </cell>
        </row>
        <row r="638">
          <cell r="A638">
            <v>621000</v>
          </cell>
          <cell r="F638">
            <v>212115871.09</v>
          </cell>
        </row>
        <row r="639">
          <cell r="A639">
            <v>621000</v>
          </cell>
          <cell r="F639">
            <v>258748000</v>
          </cell>
        </row>
        <row r="640">
          <cell r="A640">
            <v>627001</v>
          </cell>
          <cell r="F640">
            <v>4148114945</v>
          </cell>
        </row>
        <row r="641">
          <cell r="A641">
            <v>627001</v>
          </cell>
          <cell r="F641">
            <v>-55635000</v>
          </cell>
        </row>
        <row r="642">
          <cell r="A642">
            <v>627001</v>
          </cell>
          <cell r="F642">
            <v>-365000000</v>
          </cell>
        </row>
        <row r="643">
          <cell r="A643">
            <v>628001</v>
          </cell>
          <cell r="F643">
            <v>73475000</v>
          </cell>
        </row>
        <row r="644">
          <cell r="A644">
            <v>628001</v>
          </cell>
          <cell r="F644">
            <v>95330716.079999998</v>
          </cell>
        </row>
        <row r="645">
          <cell r="A645">
            <v>628001</v>
          </cell>
          <cell r="F645">
            <v>2424513.2999999998</v>
          </cell>
        </row>
        <row r="646">
          <cell r="A646">
            <v>628001</v>
          </cell>
          <cell r="F646">
            <v>355227.18</v>
          </cell>
        </row>
        <row r="647">
          <cell r="A647">
            <v>628001</v>
          </cell>
          <cell r="F647">
            <v>21567999475.98</v>
          </cell>
        </row>
        <row r="648">
          <cell r="A648">
            <v>628001</v>
          </cell>
          <cell r="F648">
            <v>22975810.07</v>
          </cell>
        </row>
        <row r="649">
          <cell r="A649">
            <v>628001</v>
          </cell>
          <cell r="F649">
            <v>186885575.43000001</v>
          </cell>
        </row>
        <row r="650">
          <cell r="A650">
            <v>628001</v>
          </cell>
          <cell r="F650">
            <v>10781506.74</v>
          </cell>
        </row>
        <row r="651">
          <cell r="A651">
            <v>629001</v>
          </cell>
          <cell r="F651">
            <v>37156000</v>
          </cell>
        </row>
        <row r="652">
          <cell r="A652">
            <v>629001</v>
          </cell>
          <cell r="F652">
            <v>416142750</v>
          </cell>
        </row>
        <row r="653">
          <cell r="A653">
            <v>629001</v>
          </cell>
          <cell r="F653">
            <v>-54000000</v>
          </cell>
        </row>
        <row r="654">
          <cell r="A654">
            <v>629001</v>
          </cell>
          <cell r="F654">
            <v>1666375.29</v>
          </cell>
        </row>
        <row r="655">
          <cell r="A655">
            <v>660011</v>
          </cell>
          <cell r="F655">
            <v>5574137791</v>
          </cell>
        </row>
        <row r="656">
          <cell r="A656">
            <v>660011</v>
          </cell>
          <cell r="F656">
            <v>1141857466</v>
          </cell>
        </row>
        <row r="657">
          <cell r="A657">
            <v>660011</v>
          </cell>
          <cell r="F657">
            <v>152778488</v>
          </cell>
        </row>
        <row r="658">
          <cell r="A658">
            <v>660011</v>
          </cell>
          <cell r="F658">
            <v>560904791</v>
          </cell>
        </row>
        <row r="659">
          <cell r="A659">
            <v>660011</v>
          </cell>
          <cell r="F659">
            <v>253738498</v>
          </cell>
        </row>
        <row r="660">
          <cell r="A660">
            <v>660011</v>
          </cell>
          <cell r="F660">
            <v>664364242</v>
          </cell>
        </row>
        <row r="661">
          <cell r="A661">
            <v>660011</v>
          </cell>
          <cell r="F661">
            <v>1925417197</v>
          </cell>
        </row>
        <row r="662">
          <cell r="A662">
            <v>660011</v>
          </cell>
          <cell r="F662">
            <v>-257535187</v>
          </cell>
        </row>
        <row r="663">
          <cell r="A663">
            <v>660011</v>
          </cell>
          <cell r="F663">
            <v>699938277</v>
          </cell>
        </row>
        <row r="664">
          <cell r="A664">
            <v>660011</v>
          </cell>
          <cell r="F664">
            <v>242279806</v>
          </cell>
        </row>
        <row r="665">
          <cell r="A665">
            <v>660011</v>
          </cell>
          <cell r="F665">
            <v>906519054</v>
          </cell>
        </row>
        <row r="666">
          <cell r="A666">
            <v>660011</v>
          </cell>
          <cell r="F666">
            <v>2760396996</v>
          </cell>
        </row>
        <row r="667">
          <cell r="A667">
            <v>660026</v>
          </cell>
          <cell r="F667">
            <v>27360000</v>
          </cell>
        </row>
        <row r="668">
          <cell r="A668">
            <v>660026</v>
          </cell>
          <cell r="F668">
            <v>27360000</v>
          </cell>
        </row>
        <row r="669">
          <cell r="A669">
            <v>660026</v>
          </cell>
          <cell r="F669">
            <v>27360000</v>
          </cell>
        </row>
        <row r="670">
          <cell r="A670">
            <v>660026</v>
          </cell>
          <cell r="F670">
            <v>27360000</v>
          </cell>
        </row>
        <row r="671">
          <cell r="A671">
            <v>660026</v>
          </cell>
          <cell r="F671">
            <v>27360000</v>
          </cell>
        </row>
        <row r="672">
          <cell r="A672">
            <v>660026</v>
          </cell>
          <cell r="F672">
            <v>27360000</v>
          </cell>
        </row>
        <row r="673">
          <cell r="A673">
            <v>660026</v>
          </cell>
          <cell r="F673">
            <v>27360000</v>
          </cell>
        </row>
        <row r="674">
          <cell r="A674">
            <v>660026</v>
          </cell>
          <cell r="F674">
            <v>27360000</v>
          </cell>
        </row>
        <row r="675">
          <cell r="A675">
            <v>660026</v>
          </cell>
          <cell r="F675">
            <v>27360000</v>
          </cell>
        </row>
        <row r="676">
          <cell r="A676">
            <v>660026</v>
          </cell>
          <cell r="F676">
            <v>27360000</v>
          </cell>
        </row>
        <row r="677">
          <cell r="A677">
            <v>660026</v>
          </cell>
          <cell r="F677">
            <v>27360000</v>
          </cell>
        </row>
        <row r="678">
          <cell r="A678">
            <v>660026</v>
          </cell>
          <cell r="F678">
            <v>27360000</v>
          </cell>
        </row>
        <row r="679">
          <cell r="A679">
            <v>660400</v>
          </cell>
          <cell r="F679">
            <v>504888091</v>
          </cell>
        </row>
        <row r="680">
          <cell r="A680">
            <v>660400</v>
          </cell>
          <cell r="F680">
            <v>100323492</v>
          </cell>
        </row>
        <row r="681">
          <cell r="A681">
            <v>660400</v>
          </cell>
          <cell r="F681">
            <v>268732</v>
          </cell>
        </row>
        <row r="682">
          <cell r="A682">
            <v>660400</v>
          </cell>
          <cell r="F682">
            <v>33079274</v>
          </cell>
        </row>
        <row r="683">
          <cell r="A683">
            <v>660400</v>
          </cell>
          <cell r="F683">
            <v>1330462</v>
          </cell>
        </row>
        <row r="684">
          <cell r="A684">
            <v>660400</v>
          </cell>
          <cell r="F684">
            <v>33084074</v>
          </cell>
        </row>
        <row r="685">
          <cell r="A685">
            <v>660400</v>
          </cell>
          <cell r="F685">
            <v>182558081</v>
          </cell>
        </row>
        <row r="686">
          <cell r="A686">
            <v>660400</v>
          </cell>
          <cell r="F686">
            <v>42489739</v>
          </cell>
        </row>
        <row r="687">
          <cell r="A687">
            <v>660400</v>
          </cell>
          <cell r="F687">
            <v>27184093</v>
          </cell>
        </row>
        <row r="688">
          <cell r="A688">
            <v>660400</v>
          </cell>
          <cell r="F688">
            <v>7397584</v>
          </cell>
        </row>
        <row r="689">
          <cell r="A689">
            <v>660400</v>
          </cell>
          <cell r="F689">
            <v>60535540</v>
          </cell>
        </row>
        <row r="690">
          <cell r="A690">
            <v>660400</v>
          </cell>
          <cell r="F690">
            <v>188379786</v>
          </cell>
        </row>
        <row r="691">
          <cell r="A691">
            <v>660901</v>
          </cell>
          <cell r="F691">
            <v>-28350000</v>
          </cell>
        </row>
        <row r="692">
          <cell r="A692">
            <v>660902</v>
          </cell>
          <cell r="F692">
            <v>2381758000</v>
          </cell>
        </row>
        <row r="693">
          <cell r="A693">
            <v>660903</v>
          </cell>
          <cell r="F693">
            <v>1812063600</v>
          </cell>
        </row>
        <row r="694">
          <cell r="A694">
            <v>660910</v>
          </cell>
          <cell r="F694">
            <v>8658672559</v>
          </cell>
        </row>
        <row r="695">
          <cell r="A695">
            <v>661001</v>
          </cell>
          <cell r="F695">
            <v>3453498533</v>
          </cell>
        </row>
        <row r="696">
          <cell r="A696">
            <v>661001</v>
          </cell>
          <cell r="F696">
            <v>447333386</v>
          </cell>
        </row>
        <row r="697">
          <cell r="A697">
            <v>661001</v>
          </cell>
          <cell r="F697">
            <v>30677140</v>
          </cell>
        </row>
        <row r="698">
          <cell r="A698">
            <v>661001</v>
          </cell>
          <cell r="F698">
            <v>221325009</v>
          </cell>
        </row>
        <row r="699">
          <cell r="A699">
            <v>661001</v>
          </cell>
          <cell r="F699">
            <v>62505478</v>
          </cell>
        </row>
        <row r="700">
          <cell r="A700">
            <v>661001</v>
          </cell>
          <cell r="F700">
            <v>178284799</v>
          </cell>
        </row>
        <row r="701">
          <cell r="A701">
            <v>661001</v>
          </cell>
          <cell r="F701">
            <v>895433624</v>
          </cell>
        </row>
        <row r="702">
          <cell r="A702">
            <v>661001</v>
          </cell>
          <cell r="F702">
            <v>639508998</v>
          </cell>
        </row>
        <row r="703">
          <cell r="A703">
            <v>661001</v>
          </cell>
          <cell r="F703">
            <v>256402896</v>
          </cell>
        </row>
        <row r="704">
          <cell r="A704">
            <v>661001</v>
          </cell>
          <cell r="F704">
            <v>71764483</v>
          </cell>
        </row>
        <row r="705">
          <cell r="A705">
            <v>661001</v>
          </cell>
          <cell r="F705">
            <v>357866019</v>
          </cell>
        </row>
        <row r="706">
          <cell r="A706">
            <v>661001</v>
          </cell>
          <cell r="F706">
            <v>971495126</v>
          </cell>
        </row>
        <row r="707">
          <cell r="A707">
            <v>661201</v>
          </cell>
          <cell r="F707">
            <v>795250000</v>
          </cell>
        </row>
        <row r="708">
          <cell r="A708">
            <v>661201</v>
          </cell>
          <cell r="F708">
            <v>138100000</v>
          </cell>
        </row>
        <row r="709">
          <cell r="A709">
            <v>661201</v>
          </cell>
          <cell r="F709">
            <v>20400000</v>
          </cell>
        </row>
        <row r="710">
          <cell r="A710">
            <v>661201</v>
          </cell>
          <cell r="F710">
            <v>88600000</v>
          </cell>
        </row>
        <row r="711">
          <cell r="A711">
            <v>661201</v>
          </cell>
          <cell r="F711">
            <v>37220000</v>
          </cell>
        </row>
        <row r="712">
          <cell r="A712">
            <v>661201</v>
          </cell>
          <cell r="F712">
            <v>90900000</v>
          </cell>
        </row>
        <row r="713">
          <cell r="A713">
            <v>661201</v>
          </cell>
          <cell r="F713">
            <v>315700000</v>
          </cell>
        </row>
        <row r="714">
          <cell r="A714">
            <v>661201</v>
          </cell>
          <cell r="F714">
            <v>43000000</v>
          </cell>
        </row>
        <row r="715">
          <cell r="A715">
            <v>661201</v>
          </cell>
          <cell r="F715">
            <v>96500000</v>
          </cell>
        </row>
        <row r="716">
          <cell r="A716">
            <v>661201</v>
          </cell>
          <cell r="F716">
            <v>35400000</v>
          </cell>
        </row>
        <row r="717">
          <cell r="A717">
            <v>661201</v>
          </cell>
          <cell r="F717">
            <v>127000000</v>
          </cell>
        </row>
        <row r="718">
          <cell r="A718">
            <v>661201</v>
          </cell>
          <cell r="F718">
            <v>339880000</v>
          </cell>
        </row>
        <row r="719">
          <cell r="A719">
            <v>661300</v>
          </cell>
          <cell r="F719">
            <v>1802130360</v>
          </cell>
        </row>
        <row r="720">
          <cell r="A720">
            <v>661300</v>
          </cell>
          <cell r="F720">
            <v>276061920</v>
          </cell>
        </row>
        <row r="721">
          <cell r="A721">
            <v>661300</v>
          </cell>
          <cell r="F721">
            <v>21824600</v>
          </cell>
        </row>
        <row r="722">
          <cell r="A722">
            <v>661300</v>
          </cell>
          <cell r="F722">
            <v>169462760</v>
          </cell>
        </row>
        <row r="723">
          <cell r="A723">
            <v>661300</v>
          </cell>
          <cell r="F723">
            <v>55463080</v>
          </cell>
        </row>
        <row r="724">
          <cell r="A724">
            <v>661300</v>
          </cell>
          <cell r="F724">
            <v>168814480</v>
          </cell>
        </row>
        <row r="725">
          <cell r="A725">
            <v>661300</v>
          </cell>
          <cell r="F725">
            <v>662756320</v>
          </cell>
        </row>
        <row r="726">
          <cell r="A726">
            <v>661300</v>
          </cell>
          <cell r="F726">
            <v>91013120</v>
          </cell>
        </row>
        <row r="727">
          <cell r="A727">
            <v>661300</v>
          </cell>
          <cell r="F727">
            <v>180193360</v>
          </cell>
        </row>
        <row r="728">
          <cell r="A728">
            <v>661300</v>
          </cell>
          <cell r="F728">
            <v>48701440</v>
          </cell>
        </row>
        <row r="729">
          <cell r="A729">
            <v>661300</v>
          </cell>
          <cell r="F729">
            <v>263178000</v>
          </cell>
        </row>
        <row r="730">
          <cell r="A730">
            <v>661300</v>
          </cell>
          <cell r="F730">
            <v>736879640</v>
          </cell>
        </row>
        <row r="731">
          <cell r="A731">
            <v>661500</v>
          </cell>
          <cell r="F731">
            <v>1237136681</v>
          </cell>
        </row>
        <row r="732">
          <cell r="A732">
            <v>661500</v>
          </cell>
          <cell r="F732">
            <v>280403936</v>
          </cell>
        </row>
        <row r="733">
          <cell r="A733">
            <v>661500</v>
          </cell>
          <cell r="F733">
            <v>39528446</v>
          </cell>
        </row>
        <row r="734">
          <cell r="A734">
            <v>661500</v>
          </cell>
          <cell r="F734">
            <v>113425141</v>
          </cell>
        </row>
        <row r="735">
          <cell r="A735">
            <v>661500</v>
          </cell>
          <cell r="F735">
            <v>55471060</v>
          </cell>
        </row>
        <row r="736">
          <cell r="A736">
            <v>661500</v>
          </cell>
          <cell r="F736">
            <v>132161101</v>
          </cell>
        </row>
        <row r="737">
          <cell r="A737">
            <v>661500</v>
          </cell>
          <cell r="F737">
            <v>300810180</v>
          </cell>
        </row>
        <row r="738">
          <cell r="A738">
            <v>661500</v>
          </cell>
          <cell r="F738">
            <v>75267764</v>
          </cell>
        </row>
        <row r="739">
          <cell r="A739">
            <v>661500</v>
          </cell>
          <cell r="F739">
            <v>152487217</v>
          </cell>
        </row>
        <row r="740">
          <cell r="A740">
            <v>661500</v>
          </cell>
          <cell r="F740">
            <v>64188102</v>
          </cell>
        </row>
        <row r="741">
          <cell r="A741">
            <v>661500</v>
          </cell>
          <cell r="F741">
            <v>177150917</v>
          </cell>
        </row>
        <row r="742">
          <cell r="A742">
            <v>661500</v>
          </cell>
          <cell r="F742">
            <v>543396412</v>
          </cell>
        </row>
        <row r="743">
          <cell r="A743">
            <v>663400</v>
          </cell>
          <cell r="F743">
            <v>721674000</v>
          </cell>
        </row>
        <row r="744">
          <cell r="A744">
            <v>663400</v>
          </cell>
          <cell r="F744">
            <v>149746000</v>
          </cell>
        </row>
        <row r="745">
          <cell r="A745">
            <v>663400</v>
          </cell>
          <cell r="F745">
            <v>24182000</v>
          </cell>
        </row>
        <row r="746">
          <cell r="A746">
            <v>663400</v>
          </cell>
          <cell r="F746">
            <v>72212000</v>
          </cell>
        </row>
        <row r="747">
          <cell r="A747">
            <v>663400</v>
          </cell>
          <cell r="F747">
            <v>37728000</v>
          </cell>
        </row>
        <row r="748">
          <cell r="A748">
            <v>663400</v>
          </cell>
          <cell r="F748">
            <v>67089000</v>
          </cell>
        </row>
        <row r="749">
          <cell r="A749">
            <v>663400</v>
          </cell>
          <cell r="F749">
            <v>285087000</v>
          </cell>
        </row>
        <row r="750">
          <cell r="A750">
            <v>663400</v>
          </cell>
          <cell r="F750">
            <v>552614000</v>
          </cell>
        </row>
        <row r="751">
          <cell r="A751">
            <v>663400</v>
          </cell>
          <cell r="F751">
            <v>99920000</v>
          </cell>
        </row>
        <row r="752">
          <cell r="A752">
            <v>663400</v>
          </cell>
          <cell r="F752">
            <v>24564000</v>
          </cell>
        </row>
        <row r="753">
          <cell r="A753">
            <v>663400</v>
          </cell>
          <cell r="F753">
            <v>107451000</v>
          </cell>
        </row>
        <row r="754">
          <cell r="A754">
            <v>663400</v>
          </cell>
          <cell r="F754">
            <v>313014000</v>
          </cell>
        </row>
        <row r="755">
          <cell r="A755">
            <v>664102</v>
          </cell>
          <cell r="F755">
            <v>5578883.7599999998</v>
          </cell>
        </row>
        <row r="756">
          <cell r="A756">
            <v>664900</v>
          </cell>
          <cell r="F756">
            <v>4412546</v>
          </cell>
        </row>
        <row r="757">
          <cell r="A757">
            <v>664900</v>
          </cell>
          <cell r="F757">
            <v>58710557</v>
          </cell>
        </row>
        <row r="758">
          <cell r="A758">
            <v>664900</v>
          </cell>
          <cell r="F758">
            <v>145548614</v>
          </cell>
        </row>
        <row r="759">
          <cell r="A759">
            <v>664900</v>
          </cell>
          <cell r="F759">
            <v>46611053</v>
          </cell>
        </row>
        <row r="760">
          <cell r="A760">
            <v>664900</v>
          </cell>
          <cell r="F760">
            <v>2917809609</v>
          </cell>
        </row>
        <row r="761">
          <cell r="A761">
            <v>664900</v>
          </cell>
          <cell r="F761">
            <v>27079386</v>
          </cell>
        </row>
        <row r="762">
          <cell r="A762">
            <v>664900</v>
          </cell>
          <cell r="F762">
            <v>147742341</v>
          </cell>
        </row>
        <row r="763">
          <cell r="A763">
            <v>664900</v>
          </cell>
          <cell r="F763">
            <v>60401236</v>
          </cell>
        </row>
        <row r="764">
          <cell r="A764">
            <v>664900</v>
          </cell>
          <cell r="F764">
            <v>462692846</v>
          </cell>
        </row>
        <row r="765">
          <cell r="A765">
            <v>664900</v>
          </cell>
          <cell r="F765">
            <v>88941838</v>
          </cell>
        </row>
        <row r="766">
          <cell r="A766">
            <v>664900</v>
          </cell>
          <cell r="F766">
            <v>171525483</v>
          </cell>
        </row>
        <row r="767">
          <cell r="A767">
            <v>664910</v>
          </cell>
          <cell r="F767">
            <v>160451518</v>
          </cell>
        </row>
        <row r="768">
          <cell r="A768">
            <v>665000</v>
          </cell>
          <cell r="F768">
            <v>1273529754</v>
          </cell>
        </row>
        <row r="769">
          <cell r="A769">
            <v>665100</v>
          </cell>
          <cell r="F769">
            <v>1085965051</v>
          </cell>
        </row>
        <row r="770">
          <cell r="A770">
            <v>665101</v>
          </cell>
          <cell r="F770">
            <v>57171000</v>
          </cell>
        </row>
        <row r="771">
          <cell r="A771">
            <v>665101</v>
          </cell>
          <cell r="F771">
            <v>15288500</v>
          </cell>
        </row>
        <row r="772">
          <cell r="A772">
            <v>665101</v>
          </cell>
          <cell r="F772">
            <v>1926500</v>
          </cell>
        </row>
        <row r="773">
          <cell r="A773">
            <v>665101</v>
          </cell>
          <cell r="F773">
            <v>5584000</v>
          </cell>
        </row>
        <row r="774">
          <cell r="A774">
            <v>665101</v>
          </cell>
          <cell r="F774">
            <v>2303000</v>
          </cell>
        </row>
        <row r="775">
          <cell r="A775">
            <v>665101</v>
          </cell>
          <cell r="F775">
            <v>6933500</v>
          </cell>
        </row>
        <row r="776">
          <cell r="A776">
            <v>665101</v>
          </cell>
          <cell r="F776">
            <v>19716500</v>
          </cell>
        </row>
        <row r="777">
          <cell r="A777">
            <v>665101</v>
          </cell>
          <cell r="F777">
            <v>3053000</v>
          </cell>
        </row>
        <row r="778">
          <cell r="A778">
            <v>665101</v>
          </cell>
          <cell r="F778">
            <v>8709500</v>
          </cell>
        </row>
        <row r="779">
          <cell r="A779">
            <v>665101</v>
          </cell>
          <cell r="F779">
            <v>3002500</v>
          </cell>
        </row>
        <row r="780">
          <cell r="A780">
            <v>665101</v>
          </cell>
          <cell r="F780">
            <v>9739500</v>
          </cell>
        </row>
        <row r="781">
          <cell r="A781">
            <v>665101</v>
          </cell>
          <cell r="F781">
            <v>31788500</v>
          </cell>
        </row>
        <row r="782">
          <cell r="A782">
            <v>665110</v>
          </cell>
          <cell r="F782">
            <v>221522134</v>
          </cell>
        </row>
        <row r="783">
          <cell r="A783">
            <v>665301</v>
          </cell>
          <cell r="F783">
            <v>361214269</v>
          </cell>
        </row>
        <row r="784">
          <cell r="A784">
            <v>665310</v>
          </cell>
          <cell r="F784">
            <v>2190000</v>
          </cell>
        </row>
        <row r="785">
          <cell r="A785">
            <v>665501</v>
          </cell>
          <cell r="F785">
            <v>205999220.50999999</v>
          </cell>
        </row>
        <row r="786">
          <cell r="A786">
            <v>665502</v>
          </cell>
          <cell r="F786">
            <v>-511295357</v>
          </cell>
        </row>
        <row r="787">
          <cell r="A787">
            <v>665502</v>
          </cell>
          <cell r="F787">
            <v>878571415</v>
          </cell>
        </row>
        <row r="788">
          <cell r="A788">
            <v>665502</v>
          </cell>
          <cell r="F788">
            <v>322907257</v>
          </cell>
        </row>
        <row r="789">
          <cell r="A789">
            <v>665503</v>
          </cell>
          <cell r="F789">
            <v>2393467133</v>
          </cell>
        </row>
        <row r="790">
          <cell r="A790">
            <v>665503</v>
          </cell>
          <cell r="F790">
            <v>2806279181</v>
          </cell>
        </row>
        <row r="791">
          <cell r="A791">
            <v>665504</v>
          </cell>
          <cell r="F791">
            <v>251596152.31</v>
          </cell>
        </row>
        <row r="792">
          <cell r="A792">
            <v>665504</v>
          </cell>
          <cell r="F792">
            <v>304091487.54000002</v>
          </cell>
        </row>
        <row r="793">
          <cell r="A793">
            <v>665505</v>
          </cell>
          <cell r="F793">
            <v>801818157.66999996</v>
          </cell>
        </row>
        <row r="794">
          <cell r="A794">
            <v>665506</v>
          </cell>
          <cell r="F794">
            <v>142593750</v>
          </cell>
        </row>
        <row r="795">
          <cell r="A795">
            <v>666150</v>
          </cell>
          <cell r="F795">
            <v>379777220</v>
          </cell>
        </row>
        <row r="796">
          <cell r="A796">
            <v>666150</v>
          </cell>
          <cell r="F796">
            <v>79416873</v>
          </cell>
        </row>
        <row r="797">
          <cell r="A797">
            <v>666150</v>
          </cell>
          <cell r="F797">
            <v>11067481</v>
          </cell>
        </row>
        <row r="798">
          <cell r="A798">
            <v>666150</v>
          </cell>
          <cell r="F798">
            <v>35455831</v>
          </cell>
        </row>
        <row r="799">
          <cell r="A799">
            <v>666150</v>
          </cell>
          <cell r="F799">
            <v>13523015</v>
          </cell>
        </row>
        <row r="800">
          <cell r="A800">
            <v>666150</v>
          </cell>
          <cell r="F800">
            <v>42428103</v>
          </cell>
        </row>
        <row r="801">
          <cell r="A801">
            <v>666150</v>
          </cell>
          <cell r="F801">
            <v>138083692</v>
          </cell>
        </row>
        <row r="802">
          <cell r="A802">
            <v>666150</v>
          </cell>
          <cell r="F802">
            <v>156162258</v>
          </cell>
        </row>
        <row r="803">
          <cell r="A803">
            <v>666150</v>
          </cell>
          <cell r="F803">
            <v>49911303</v>
          </cell>
        </row>
        <row r="804">
          <cell r="A804">
            <v>666150</v>
          </cell>
          <cell r="F804">
            <v>17496176</v>
          </cell>
        </row>
        <row r="805">
          <cell r="A805">
            <v>666150</v>
          </cell>
          <cell r="F805">
            <v>64174263</v>
          </cell>
        </row>
        <row r="806">
          <cell r="A806">
            <v>666150</v>
          </cell>
          <cell r="F806">
            <v>193107126</v>
          </cell>
        </row>
        <row r="807">
          <cell r="A807">
            <v>670400</v>
          </cell>
          <cell r="F807">
            <v>71395000</v>
          </cell>
        </row>
        <row r="808">
          <cell r="A808">
            <v>670600</v>
          </cell>
          <cell r="F808">
            <v>56030500</v>
          </cell>
        </row>
        <row r="809">
          <cell r="A809">
            <v>670801</v>
          </cell>
          <cell r="F809">
            <v>129341700</v>
          </cell>
        </row>
        <row r="810">
          <cell r="A810">
            <v>671101</v>
          </cell>
          <cell r="F810">
            <v>-198704847.28</v>
          </cell>
        </row>
        <row r="811">
          <cell r="A811">
            <v>672061</v>
          </cell>
          <cell r="F811">
            <v>12399042889</v>
          </cell>
        </row>
        <row r="812">
          <cell r="A812">
            <v>672080</v>
          </cell>
          <cell r="F812">
            <v>127271120</v>
          </cell>
        </row>
        <row r="813">
          <cell r="A813">
            <v>672081</v>
          </cell>
          <cell r="F813">
            <v>12526125.449999999</v>
          </cell>
        </row>
        <row r="814">
          <cell r="A814">
            <v>672081</v>
          </cell>
          <cell r="F814">
            <v>252741985.68000001</v>
          </cell>
        </row>
        <row r="815">
          <cell r="A815">
            <v>676001</v>
          </cell>
          <cell r="F815">
            <v>94501512</v>
          </cell>
        </row>
        <row r="816">
          <cell r="A816">
            <v>676001</v>
          </cell>
          <cell r="F816">
            <v>2397148092</v>
          </cell>
        </row>
        <row r="817">
          <cell r="A817">
            <v>683101</v>
          </cell>
          <cell r="F817">
            <v>2800000</v>
          </cell>
        </row>
        <row r="818">
          <cell r="A818">
            <v>683101</v>
          </cell>
          <cell r="F818">
            <v>169205188.66</v>
          </cell>
        </row>
        <row r="819">
          <cell r="A819">
            <v>683101</v>
          </cell>
          <cell r="F819">
            <v>49200000</v>
          </cell>
        </row>
        <row r="820">
          <cell r="A820">
            <v>683102</v>
          </cell>
          <cell r="F820">
            <v>172071267.19999999</v>
          </cell>
        </row>
        <row r="821">
          <cell r="A821">
            <v>685220</v>
          </cell>
          <cell r="F821">
            <v>828902011.52999997</v>
          </cell>
        </row>
        <row r="822">
          <cell r="A822">
            <v>685220</v>
          </cell>
          <cell r="F822">
            <v>454172424.76999998</v>
          </cell>
        </row>
        <row r="823">
          <cell r="A823">
            <v>685220</v>
          </cell>
          <cell r="F823">
            <v>1925000</v>
          </cell>
        </row>
        <row r="824">
          <cell r="A824">
            <v>685220</v>
          </cell>
          <cell r="F824">
            <v>60103500.520000003</v>
          </cell>
        </row>
        <row r="825">
          <cell r="A825">
            <v>685220</v>
          </cell>
          <cell r="F825">
            <v>71008066.060000002</v>
          </cell>
        </row>
        <row r="826">
          <cell r="A826">
            <v>685220</v>
          </cell>
          <cell r="F826">
            <v>-19604857</v>
          </cell>
        </row>
        <row r="827">
          <cell r="A827">
            <v>685221</v>
          </cell>
          <cell r="F827">
            <v>42493000</v>
          </cell>
        </row>
        <row r="828">
          <cell r="A828">
            <v>685222</v>
          </cell>
          <cell r="F828">
            <v>-18331500</v>
          </cell>
        </row>
        <row r="829">
          <cell r="A829">
            <v>685222</v>
          </cell>
          <cell r="F829">
            <v>92964305.099999994</v>
          </cell>
        </row>
        <row r="830">
          <cell r="A830">
            <v>685301</v>
          </cell>
          <cell r="F830">
            <v>3833339.5</v>
          </cell>
        </row>
        <row r="831">
          <cell r="A831">
            <v>685400</v>
          </cell>
          <cell r="F831">
            <v>343975616.5</v>
          </cell>
        </row>
        <row r="832">
          <cell r="A832">
            <v>685400</v>
          </cell>
          <cell r="F832">
            <v>367294217.10000002</v>
          </cell>
        </row>
        <row r="833">
          <cell r="A833">
            <v>685401</v>
          </cell>
          <cell r="F833">
            <v>513978649.66000003</v>
          </cell>
        </row>
        <row r="834">
          <cell r="A834">
            <v>685402</v>
          </cell>
          <cell r="F834">
            <v>1250869112.72</v>
          </cell>
        </row>
        <row r="835">
          <cell r="A835">
            <v>686001</v>
          </cell>
          <cell r="F835">
            <v>5714000</v>
          </cell>
        </row>
        <row r="836">
          <cell r="A836">
            <v>686002</v>
          </cell>
          <cell r="F836">
            <v>42500</v>
          </cell>
        </row>
        <row r="837">
          <cell r="A837">
            <v>686002</v>
          </cell>
          <cell r="F837">
            <v>11234175</v>
          </cell>
        </row>
        <row r="838">
          <cell r="A838">
            <v>686002</v>
          </cell>
          <cell r="F838">
            <v>178350</v>
          </cell>
        </row>
        <row r="839">
          <cell r="A839">
            <v>686002</v>
          </cell>
          <cell r="F839">
            <v>86000</v>
          </cell>
        </row>
        <row r="840">
          <cell r="A840">
            <v>686002</v>
          </cell>
          <cell r="F840">
            <v>299760787.30000001</v>
          </cell>
        </row>
        <row r="841">
          <cell r="A841">
            <v>686002</v>
          </cell>
          <cell r="F841">
            <v>3056425</v>
          </cell>
        </row>
        <row r="842">
          <cell r="A842">
            <v>686003</v>
          </cell>
          <cell r="F842">
            <v>145000</v>
          </cell>
        </row>
        <row r="843">
          <cell r="A843">
            <v>686003</v>
          </cell>
          <cell r="F843">
            <v>7087500</v>
          </cell>
        </row>
        <row r="844">
          <cell r="A844">
            <v>686003</v>
          </cell>
          <cell r="F844">
            <v>2802500</v>
          </cell>
        </row>
        <row r="845">
          <cell r="A845">
            <v>686003</v>
          </cell>
          <cell r="F845">
            <v>112500</v>
          </cell>
        </row>
        <row r="846">
          <cell r="A846">
            <v>686003</v>
          </cell>
          <cell r="F846">
            <v>10001000</v>
          </cell>
        </row>
        <row r="847">
          <cell r="A847">
            <v>686003</v>
          </cell>
          <cell r="F847">
            <v>2055000</v>
          </cell>
        </row>
        <row r="848">
          <cell r="A848">
            <v>686003</v>
          </cell>
          <cell r="F848">
            <v>2362000</v>
          </cell>
        </row>
        <row r="849">
          <cell r="A849">
            <v>686003</v>
          </cell>
          <cell r="F849">
            <v>138000</v>
          </cell>
        </row>
        <row r="850">
          <cell r="A850">
            <v>686003</v>
          </cell>
          <cell r="F850">
            <v>522500</v>
          </cell>
        </row>
        <row r="851">
          <cell r="A851">
            <v>686003</v>
          </cell>
          <cell r="F851">
            <v>429657458.18000001</v>
          </cell>
        </row>
        <row r="852">
          <cell r="A852">
            <v>686003</v>
          </cell>
          <cell r="F852">
            <v>3465000</v>
          </cell>
        </row>
        <row r="853">
          <cell r="A853">
            <v>686003</v>
          </cell>
          <cell r="F853">
            <v>2976500</v>
          </cell>
        </row>
        <row r="854">
          <cell r="A854">
            <v>686003</v>
          </cell>
          <cell r="F854">
            <v>5715000</v>
          </cell>
        </row>
        <row r="855">
          <cell r="A855">
            <v>686003</v>
          </cell>
          <cell r="F855">
            <v>5884000</v>
          </cell>
        </row>
        <row r="856">
          <cell r="A856">
            <v>686003</v>
          </cell>
          <cell r="F856">
            <v>92783565.769999996</v>
          </cell>
        </row>
        <row r="857">
          <cell r="A857">
            <v>686003</v>
          </cell>
          <cell r="F857">
            <v>3701500</v>
          </cell>
        </row>
        <row r="858">
          <cell r="A858">
            <v>686003</v>
          </cell>
          <cell r="F858">
            <v>490000</v>
          </cell>
        </row>
        <row r="859">
          <cell r="A859">
            <v>686003</v>
          </cell>
          <cell r="F859">
            <v>5635500</v>
          </cell>
        </row>
        <row r="860">
          <cell r="A860">
            <v>686003</v>
          </cell>
          <cell r="F860">
            <v>32845000</v>
          </cell>
        </row>
        <row r="861">
          <cell r="A861">
            <v>686003</v>
          </cell>
          <cell r="F861">
            <v>66250</v>
          </cell>
        </row>
        <row r="862">
          <cell r="A862">
            <v>686005</v>
          </cell>
          <cell r="F862">
            <v>14000</v>
          </cell>
        </row>
        <row r="863">
          <cell r="A863">
            <v>686005</v>
          </cell>
          <cell r="F863">
            <v>7350000</v>
          </cell>
        </row>
        <row r="864">
          <cell r="A864">
            <v>686006</v>
          </cell>
          <cell r="F864">
            <v>19760065.949999999</v>
          </cell>
        </row>
        <row r="865">
          <cell r="A865">
            <v>686006</v>
          </cell>
          <cell r="F865">
            <v>200000</v>
          </cell>
        </row>
        <row r="866">
          <cell r="A866">
            <v>686008</v>
          </cell>
          <cell r="F866">
            <v>1074125</v>
          </cell>
        </row>
        <row r="867">
          <cell r="A867">
            <v>686008</v>
          </cell>
          <cell r="F867">
            <v>8301550</v>
          </cell>
        </row>
        <row r="868">
          <cell r="A868">
            <v>686008</v>
          </cell>
          <cell r="F868">
            <v>9110150</v>
          </cell>
        </row>
        <row r="869">
          <cell r="A869">
            <v>686008</v>
          </cell>
          <cell r="F869">
            <v>77073300</v>
          </cell>
        </row>
        <row r="870">
          <cell r="A870">
            <v>686008</v>
          </cell>
          <cell r="F870">
            <v>18055270</v>
          </cell>
        </row>
        <row r="871">
          <cell r="A871">
            <v>686008</v>
          </cell>
          <cell r="F871">
            <v>2786625</v>
          </cell>
        </row>
        <row r="872">
          <cell r="A872">
            <v>686008</v>
          </cell>
          <cell r="F872">
            <v>22416969.699999999</v>
          </cell>
        </row>
        <row r="873">
          <cell r="A873">
            <v>686008</v>
          </cell>
          <cell r="F873">
            <v>8031925</v>
          </cell>
        </row>
        <row r="874">
          <cell r="A874">
            <v>686008</v>
          </cell>
          <cell r="F874">
            <v>1357900</v>
          </cell>
        </row>
        <row r="875">
          <cell r="A875">
            <v>686008</v>
          </cell>
          <cell r="F875">
            <v>38882225</v>
          </cell>
        </row>
        <row r="876">
          <cell r="A876">
            <v>686008</v>
          </cell>
          <cell r="F876">
            <v>8959150</v>
          </cell>
        </row>
        <row r="877">
          <cell r="A877">
            <v>686008</v>
          </cell>
          <cell r="F877">
            <v>7760425</v>
          </cell>
        </row>
        <row r="878">
          <cell r="A878">
            <v>686008</v>
          </cell>
          <cell r="F878">
            <v>14102720</v>
          </cell>
        </row>
        <row r="879">
          <cell r="A879">
            <v>686008</v>
          </cell>
          <cell r="F879">
            <v>5619625</v>
          </cell>
        </row>
        <row r="880">
          <cell r="A880">
            <v>686008</v>
          </cell>
          <cell r="F880">
            <v>442900</v>
          </cell>
        </row>
        <row r="881">
          <cell r="A881">
            <v>686008</v>
          </cell>
          <cell r="F881">
            <v>25440190</v>
          </cell>
        </row>
        <row r="882">
          <cell r="A882">
            <v>686008</v>
          </cell>
          <cell r="F882">
            <v>10523280</v>
          </cell>
        </row>
        <row r="883">
          <cell r="A883">
            <v>686008</v>
          </cell>
          <cell r="F883">
            <v>259200</v>
          </cell>
        </row>
        <row r="884">
          <cell r="A884">
            <v>686008</v>
          </cell>
          <cell r="F884">
            <v>3259725</v>
          </cell>
        </row>
        <row r="885">
          <cell r="A885">
            <v>686008</v>
          </cell>
          <cell r="F885">
            <v>4737175</v>
          </cell>
        </row>
        <row r="886">
          <cell r="A886">
            <v>686008</v>
          </cell>
          <cell r="F886">
            <v>300000</v>
          </cell>
        </row>
        <row r="887">
          <cell r="A887">
            <v>686008</v>
          </cell>
          <cell r="F887">
            <v>10119125</v>
          </cell>
        </row>
        <row r="888">
          <cell r="A888">
            <v>686008</v>
          </cell>
          <cell r="F888">
            <v>556300</v>
          </cell>
        </row>
        <row r="889">
          <cell r="A889">
            <v>686010</v>
          </cell>
          <cell r="F889">
            <v>365920780</v>
          </cell>
        </row>
        <row r="890">
          <cell r="A890">
            <v>686012</v>
          </cell>
          <cell r="F890">
            <v>18167600</v>
          </cell>
        </row>
        <row r="891">
          <cell r="A891">
            <v>686013</v>
          </cell>
          <cell r="F891">
            <v>2550000</v>
          </cell>
        </row>
        <row r="892">
          <cell r="A892">
            <v>686014</v>
          </cell>
          <cell r="F892">
            <v>4625000</v>
          </cell>
        </row>
        <row r="893">
          <cell r="A893">
            <v>686014</v>
          </cell>
          <cell r="F893">
            <v>166592847</v>
          </cell>
        </row>
        <row r="894">
          <cell r="A894">
            <v>686014</v>
          </cell>
          <cell r="F894">
            <v>242997000</v>
          </cell>
        </row>
        <row r="895">
          <cell r="A895">
            <v>686201</v>
          </cell>
          <cell r="F895">
            <v>44319100</v>
          </cell>
        </row>
        <row r="896">
          <cell r="A896">
            <v>686500</v>
          </cell>
          <cell r="F896">
            <v>302591200</v>
          </cell>
        </row>
        <row r="897">
          <cell r="A897">
            <v>686500</v>
          </cell>
          <cell r="F897">
            <v>17100000</v>
          </cell>
        </row>
        <row r="898">
          <cell r="A898">
            <v>686503</v>
          </cell>
          <cell r="F898">
            <v>10324000</v>
          </cell>
        </row>
        <row r="899">
          <cell r="A899">
            <v>686503</v>
          </cell>
          <cell r="F899">
            <v>82500000</v>
          </cell>
        </row>
        <row r="900">
          <cell r="A900">
            <v>686503</v>
          </cell>
          <cell r="F900">
            <v>17506250</v>
          </cell>
        </row>
        <row r="901">
          <cell r="A901">
            <v>687031</v>
          </cell>
          <cell r="F901">
            <v>-42000000</v>
          </cell>
        </row>
        <row r="902">
          <cell r="A902">
            <v>687031</v>
          </cell>
          <cell r="F902">
            <v>466572310</v>
          </cell>
        </row>
        <row r="903">
          <cell r="A903">
            <v>688001</v>
          </cell>
          <cell r="F903">
            <v>95579600</v>
          </cell>
        </row>
        <row r="904">
          <cell r="A904">
            <v>688001</v>
          </cell>
          <cell r="F904">
            <v>17890000</v>
          </cell>
        </row>
        <row r="905">
          <cell r="A905">
            <v>688030</v>
          </cell>
          <cell r="F905">
            <v>294114500</v>
          </cell>
        </row>
        <row r="906">
          <cell r="A906">
            <v>688030</v>
          </cell>
          <cell r="F906">
            <v>35280000</v>
          </cell>
        </row>
        <row r="907">
          <cell r="A907">
            <v>688030</v>
          </cell>
          <cell r="F907">
            <v>84127250</v>
          </cell>
        </row>
        <row r="908">
          <cell r="A908">
            <v>688061</v>
          </cell>
          <cell r="F908">
            <v>42000000</v>
          </cell>
        </row>
        <row r="909">
          <cell r="A909">
            <v>688061</v>
          </cell>
          <cell r="F909">
            <v>-66167010</v>
          </cell>
        </row>
        <row r="910">
          <cell r="A910">
            <v>688061</v>
          </cell>
          <cell r="F910">
            <v>124770393.91</v>
          </cell>
        </row>
        <row r="911">
          <cell r="A911">
            <v>688061</v>
          </cell>
          <cell r="F911">
            <v>13477157.359999999</v>
          </cell>
        </row>
        <row r="912">
          <cell r="A912">
            <v>688061</v>
          </cell>
          <cell r="F912">
            <v>1508086384.6500001</v>
          </cell>
        </row>
        <row r="913">
          <cell r="A913">
            <v>688062</v>
          </cell>
          <cell r="F913">
            <v>90207000</v>
          </cell>
        </row>
        <row r="914">
          <cell r="A914">
            <v>688062</v>
          </cell>
          <cell r="F914">
            <v>6500000</v>
          </cell>
        </row>
        <row r="915">
          <cell r="A915">
            <v>688062</v>
          </cell>
          <cell r="F915">
            <v>13165000</v>
          </cell>
        </row>
        <row r="916">
          <cell r="A916">
            <v>688080</v>
          </cell>
          <cell r="F916">
            <v>1290000</v>
          </cell>
        </row>
        <row r="917">
          <cell r="A917">
            <v>689001</v>
          </cell>
          <cell r="F917">
            <v>343212909</v>
          </cell>
        </row>
        <row r="918">
          <cell r="A918">
            <v>690201</v>
          </cell>
          <cell r="F918">
            <v>129444834.88</v>
          </cell>
        </row>
        <row r="919">
          <cell r="A919">
            <v>690521</v>
          </cell>
          <cell r="F919">
            <v>32640000</v>
          </cell>
        </row>
        <row r="920">
          <cell r="A920">
            <v>690521</v>
          </cell>
          <cell r="F920">
            <v>670000</v>
          </cell>
        </row>
        <row r="921">
          <cell r="A921">
            <v>690521</v>
          </cell>
          <cell r="F921">
            <v>22718200</v>
          </cell>
        </row>
        <row r="922">
          <cell r="A922">
            <v>690522</v>
          </cell>
          <cell r="F922">
            <v>133478518.11</v>
          </cell>
        </row>
        <row r="923">
          <cell r="A923">
            <v>691001</v>
          </cell>
          <cell r="F923">
            <v>74000</v>
          </cell>
        </row>
        <row r="924">
          <cell r="A924">
            <v>691001</v>
          </cell>
          <cell r="F924">
            <v>307545845.94</v>
          </cell>
        </row>
        <row r="925">
          <cell r="A925">
            <v>692802</v>
          </cell>
          <cell r="F925">
            <v>573937733.30999994</v>
          </cell>
        </row>
        <row r="926">
          <cell r="A926">
            <v>692808</v>
          </cell>
          <cell r="F926">
            <v>5440000</v>
          </cell>
        </row>
        <row r="927">
          <cell r="A927">
            <v>692820</v>
          </cell>
          <cell r="F927">
            <v>144250000</v>
          </cell>
        </row>
        <row r="928">
          <cell r="A928">
            <v>692820</v>
          </cell>
          <cell r="F928">
            <v>1188029947.6700001</v>
          </cell>
        </row>
        <row r="929">
          <cell r="A929">
            <v>692821</v>
          </cell>
          <cell r="F929">
            <v>44605875</v>
          </cell>
        </row>
        <row r="930">
          <cell r="A930">
            <v>692860</v>
          </cell>
          <cell r="F930">
            <v>11468665</v>
          </cell>
        </row>
        <row r="931">
          <cell r="A931">
            <v>706501</v>
          </cell>
          <cell r="F931">
            <v>-12697653.449999999</v>
          </cell>
        </row>
        <row r="932">
          <cell r="A932">
            <v>706501</v>
          </cell>
          <cell r="F932">
            <v>-14508123710.459999</v>
          </cell>
        </row>
        <row r="933">
          <cell r="A933">
            <v>706502</v>
          </cell>
          <cell r="F933">
            <v>13969130769.940001</v>
          </cell>
        </row>
        <row r="934">
          <cell r="A934">
            <v>706503</v>
          </cell>
          <cell r="F934">
            <v>-49446994.399999999</v>
          </cell>
        </row>
        <row r="935">
          <cell r="A935">
            <v>706503</v>
          </cell>
          <cell r="F935">
            <v>-1131846461.8599999</v>
          </cell>
        </row>
        <row r="936">
          <cell r="A936">
            <v>706504</v>
          </cell>
          <cell r="F936">
            <v>645154915.41999996</v>
          </cell>
        </row>
        <row r="937">
          <cell r="A937">
            <v>707011</v>
          </cell>
          <cell r="F937">
            <v>-96919939.420000002</v>
          </cell>
        </row>
        <row r="938">
          <cell r="A938">
            <v>707011</v>
          </cell>
          <cell r="F938">
            <v>-11512824.67</v>
          </cell>
        </row>
        <row r="939">
          <cell r="A939">
            <v>707014</v>
          </cell>
          <cell r="F939">
            <v>-30710000</v>
          </cell>
        </row>
        <row r="940">
          <cell r="A940">
            <v>707014</v>
          </cell>
          <cell r="F940">
            <v>-1576440</v>
          </cell>
        </row>
        <row r="941">
          <cell r="A941">
            <v>707014</v>
          </cell>
          <cell r="F941">
            <v>-57827982.18</v>
          </cell>
        </row>
        <row r="942">
          <cell r="A942">
            <v>707014</v>
          </cell>
          <cell r="F942">
            <v>-1951358674.6600001</v>
          </cell>
        </row>
        <row r="943">
          <cell r="A943">
            <v>707025</v>
          </cell>
          <cell r="F943">
            <v>20161400</v>
          </cell>
        </row>
        <row r="944">
          <cell r="A944">
            <v>707025</v>
          </cell>
          <cell r="F944">
            <v>1904590453</v>
          </cell>
        </row>
        <row r="945">
          <cell r="A945">
            <v>707025</v>
          </cell>
          <cell r="F945">
            <v>29399950</v>
          </cell>
        </row>
        <row r="946">
          <cell r="A946">
            <v>707026</v>
          </cell>
          <cell r="F946">
            <v>-4658.7299999999996</v>
          </cell>
        </row>
        <row r="947">
          <cell r="A947">
            <v>707029</v>
          </cell>
          <cell r="F947">
            <v>-3499200</v>
          </cell>
        </row>
        <row r="948">
          <cell r="A948">
            <v>710001</v>
          </cell>
          <cell r="F948">
            <v>-1063795799.95</v>
          </cell>
        </row>
        <row r="949">
          <cell r="A949">
            <v>710101</v>
          </cell>
          <cell r="F949">
            <v>-1650403340.8699999</v>
          </cell>
        </row>
        <row r="950">
          <cell r="A950">
            <v>710101</v>
          </cell>
          <cell r="F950">
            <v>-3016574424.6300001</v>
          </cell>
        </row>
        <row r="951">
          <cell r="A951">
            <v>710101</v>
          </cell>
          <cell r="F951">
            <v>-152236052.94999999</v>
          </cell>
        </row>
        <row r="952">
          <cell r="A952">
            <v>781002</v>
          </cell>
          <cell r="F952">
            <v>180535386712.59</v>
          </cell>
        </row>
        <row r="953">
          <cell r="A953">
            <v>781102</v>
          </cell>
          <cell r="F953">
            <v>165848701377.57999</v>
          </cell>
        </row>
      </sheetData>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refreshError="1"/>
      <sheetData sheetId="67" refreshError="1"/>
      <sheetData sheetId="68" refreshError="1"/>
      <sheetData sheetId="69" refreshError="1"/>
      <sheetData sheetId="70"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ariff"/>
      <sheetName val="CC"/>
      <sheetName val="MJR"/>
      <sheetName val="MNR"/>
      <sheetName val="LegendMAP"/>
      <sheetName val="Cost-Centre"/>
      <sheetName val="Map-BTD"/>
      <sheetName val="Map-praCC"/>
      <sheetName val="Map-PTD"/>
      <sheetName val="MapRPT"/>
      <sheetName val="MAP"/>
      <sheetName val="TB-Detail-USD"/>
      <sheetName val="Des07"/>
      <sheetName val="tb_jan08"/>
      <sheetName val="tb_feb08"/>
      <sheetName val="tb_mar08"/>
      <sheetName val="tb_apr08"/>
      <sheetName val="tb_may08"/>
      <sheetName val="tb_jun08"/>
      <sheetName val="tb_jul08"/>
      <sheetName val="tb_aug08"/>
      <sheetName val="tb_sep08"/>
      <sheetName val="tb_oct08"/>
      <sheetName val="tb_nov08"/>
      <sheetName val="tb_dec08"/>
      <sheetName val="TB-Detail-IDR"/>
      <sheetName val="Cover 1"/>
      <sheetName val="Kegiatan BM"/>
      <sheetName val="Operasional"/>
      <sheetName val="Cover 2"/>
      <sheetName val="SDM PI2"/>
      <sheetName val="Cover 3"/>
      <sheetName val="NRC"/>
      <sheetName val="ARUSKAS"/>
      <sheetName val="LARL-3"/>
      <sheetName val="LARL-4"/>
      <sheetName val="LK-IDR"/>
      <sheetName val="LK-USD"/>
      <sheetName val="LK-Box"/>
      <sheetName val="LP-IDR"/>
      <sheetName val="OTP-BU"/>
      <sheetName val="LABA RUGI"/>
      <sheetName val="KAS "/>
      <sheetName val="TRAFIK"/>
      <sheetName val="NERACA"/>
      <sheetName val="Ratio"/>
      <sheetName val="evaluasi biaya"/>
      <sheetName val="SDM"/>
      <sheetName val="RecLK-IDR"/>
      <sheetName val="RecLK-USD"/>
      <sheetName val="Title"/>
      <sheetName val="KompNrc(TW)"/>
      <sheetName val="Nrc(TW)"/>
      <sheetName val="ArusKas(TW)"/>
      <sheetName val="Ratio(TW)"/>
      <sheetName val="Larl-3(TW)"/>
      <sheetName val="Larl-4(TW)"/>
      <sheetName val="LK-IDR(TW)"/>
      <sheetName val="LK-USD(TW)"/>
      <sheetName val="LK-Box(TW)"/>
      <sheetName val="Rcp-RevenueUSD(TW)"/>
      <sheetName val="LP-IDR(TW)"/>
      <sheetName val="Sdm(TW)"/>
      <sheetName val="Operasional(TW)"/>
      <sheetName val="Alat(TW)"/>
      <sheetName val="Kinerja(TW)"/>
      <sheetName val="Anl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row r="5">
          <cell r="A5">
            <v>210011</v>
          </cell>
        </row>
        <row r="6">
          <cell r="A6">
            <v>210041</v>
          </cell>
        </row>
        <row r="7">
          <cell r="A7">
            <v>210051</v>
          </cell>
        </row>
        <row r="8">
          <cell r="A8">
            <v>210522</v>
          </cell>
        </row>
        <row r="9">
          <cell r="A9">
            <v>210601</v>
          </cell>
        </row>
        <row r="10">
          <cell r="A10">
            <v>211011</v>
          </cell>
        </row>
        <row r="11">
          <cell r="A11">
            <v>211031</v>
          </cell>
        </row>
        <row r="12">
          <cell r="A12">
            <v>211512</v>
          </cell>
        </row>
        <row r="13">
          <cell r="A13">
            <v>211532</v>
          </cell>
        </row>
        <row r="14">
          <cell r="A14">
            <v>213201</v>
          </cell>
        </row>
        <row r="15">
          <cell r="A15">
            <v>213202</v>
          </cell>
        </row>
        <row r="16">
          <cell r="A16">
            <v>215101</v>
          </cell>
        </row>
        <row r="17">
          <cell r="A17">
            <v>215101</v>
          </cell>
        </row>
        <row r="18">
          <cell r="A18">
            <v>215101</v>
          </cell>
        </row>
        <row r="19">
          <cell r="A19">
            <v>215101</v>
          </cell>
        </row>
        <row r="20">
          <cell r="A20">
            <v>215101</v>
          </cell>
        </row>
        <row r="21">
          <cell r="A21">
            <v>215101</v>
          </cell>
        </row>
        <row r="22">
          <cell r="A22">
            <v>215101</v>
          </cell>
        </row>
        <row r="23">
          <cell r="A23">
            <v>215101</v>
          </cell>
        </row>
        <row r="24">
          <cell r="A24">
            <v>215101</v>
          </cell>
        </row>
        <row r="25">
          <cell r="A25">
            <v>215101</v>
          </cell>
        </row>
        <row r="26">
          <cell r="A26">
            <v>215101</v>
          </cell>
        </row>
        <row r="27">
          <cell r="A27">
            <v>215101</v>
          </cell>
        </row>
        <row r="28">
          <cell r="A28">
            <v>215101</v>
          </cell>
        </row>
        <row r="29">
          <cell r="A29">
            <v>226001</v>
          </cell>
        </row>
        <row r="30">
          <cell r="A30">
            <v>226002</v>
          </cell>
        </row>
        <row r="31">
          <cell r="A31">
            <v>226004</v>
          </cell>
        </row>
        <row r="32">
          <cell r="A32">
            <v>227001</v>
          </cell>
        </row>
        <row r="33">
          <cell r="A33">
            <v>227002</v>
          </cell>
        </row>
        <row r="34">
          <cell r="A34">
            <v>227004</v>
          </cell>
        </row>
        <row r="35">
          <cell r="A35">
            <v>227005</v>
          </cell>
        </row>
        <row r="36">
          <cell r="A36">
            <v>227006</v>
          </cell>
        </row>
        <row r="37">
          <cell r="A37">
            <v>227009</v>
          </cell>
        </row>
        <row r="38">
          <cell r="A38">
            <v>227021</v>
          </cell>
        </row>
        <row r="39">
          <cell r="A39">
            <v>230001</v>
          </cell>
        </row>
        <row r="40">
          <cell r="A40">
            <v>231001</v>
          </cell>
        </row>
        <row r="41">
          <cell r="A41">
            <v>232081</v>
          </cell>
        </row>
        <row r="42">
          <cell r="A42">
            <v>232081</v>
          </cell>
        </row>
        <row r="43">
          <cell r="A43">
            <v>232081</v>
          </cell>
        </row>
        <row r="44">
          <cell r="A44">
            <v>232081</v>
          </cell>
        </row>
        <row r="45">
          <cell r="A45">
            <v>232081</v>
          </cell>
        </row>
        <row r="46">
          <cell r="A46">
            <v>232081</v>
          </cell>
        </row>
        <row r="47">
          <cell r="A47">
            <v>232081</v>
          </cell>
        </row>
        <row r="48">
          <cell r="A48">
            <v>232081</v>
          </cell>
        </row>
        <row r="49">
          <cell r="A49">
            <v>232081</v>
          </cell>
        </row>
        <row r="50">
          <cell r="A50">
            <v>232081</v>
          </cell>
        </row>
        <row r="51">
          <cell r="A51">
            <v>232081</v>
          </cell>
        </row>
        <row r="52">
          <cell r="A52">
            <v>232081</v>
          </cell>
        </row>
        <row r="53">
          <cell r="A53">
            <v>232081</v>
          </cell>
        </row>
        <row r="54">
          <cell r="A54">
            <v>232081</v>
          </cell>
        </row>
        <row r="55">
          <cell r="A55">
            <v>232400</v>
          </cell>
        </row>
        <row r="56">
          <cell r="A56">
            <v>232401</v>
          </cell>
        </row>
        <row r="57">
          <cell r="A57">
            <v>234601</v>
          </cell>
        </row>
        <row r="58">
          <cell r="A58">
            <v>235611</v>
          </cell>
        </row>
        <row r="59">
          <cell r="A59">
            <v>235623</v>
          </cell>
        </row>
        <row r="60">
          <cell r="A60">
            <v>235624</v>
          </cell>
        </row>
        <row r="61">
          <cell r="A61">
            <v>238101</v>
          </cell>
        </row>
        <row r="62">
          <cell r="A62">
            <v>239005</v>
          </cell>
        </row>
        <row r="63">
          <cell r="A63">
            <v>239014</v>
          </cell>
        </row>
        <row r="64">
          <cell r="A64">
            <v>239014</v>
          </cell>
        </row>
        <row r="65">
          <cell r="A65">
            <v>239014</v>
          </cell>
        </row>
        <row r="66">
          <cell r="A66">
            <v>239103</v>
          </cell>
        </row>
        <row r="67">
          <cell r="A67">
            <v>239104</v>
          </cell>
        </row>
        <row r="68">
          <cell r="A68">
            <v>239107</v>
          </cell>
        </row>
        <row r="69">
          <cell r="A69">
            <v>300001</v>
          </cell>
        </row>
        <row r="70">
          <cell r="A70">
            <v>300152</v>
          </cell>
        </row>
        <row r="71">
          <cell r="A71">
            <v>302001</v>
          </cell>
        </row>
        <row r="72">
          <cell r="A72">
            <v>302004</v>
          </cell>
        </row>
        <row r="73">
          <cell r="A73">
            <v>303031</v>
          </cell>
        </row>
        <row r="74">
          <cell r="A74">
            <v>303032</v>
          </cell>
        </row>
        <row r="75">
          <cell r="A75">
            <v>303201</v>
          </cell>
        </row>
        <row r="76">
          <cell r="A76">
            <v>303202</v>
          </cell>
        </row>
        <row r="77">
          <cell r="A77">
            <v>303401</v>
          </cell>
        </row>
        <row r="78">
          <cell r="A78">
            <v>303402</v>
          </cell>
        </row>
        <row r="79">
          <cell r="A79">
            <v>303403</v>
          </cell>
        </row>
        <row r="80">
          <cell r="A80">
            <v>318701</v>
          </cell>
        </row>
        <row r="81">
          <cell r="A81">
            <v>318701</v>
          </cell>
        </row>
        <row r="82">
          <cell r="A82">
            <v>318701</v>
          </cell>
        </row>
        <row r="83">
          <cell r="A83">
            <v>318701</v>
          </cell>
        </row>
        <row r="84">
          <cell r="A84">
            <v>318701</v>
          </cell>
        </row>
        <row r="85">
          <cell r="A85">
            <v>318701</v>
          </cell>
        </row>
        <row r="86">
          <cell r="A86">
            <v>318701</v>
          </cell>
        </row>
        <row r="87">
          <cell r="A87">
            <v>318701</v>
          </cell>
        </row>
        <row r="88">
          <cell r="A88">
            <v>318701</v>
          </cell>
        </row>
        <row r="89">
          <cell r="A89">
            <v>318701</v>
          </cell>
        </row>
        <row r="90">
          <cell r="A90">
            <v>430001</v>
          </cell>
        </row>
        <row r="91">
          <cell r="A91">
            <v>430002</v>
          </cell>
        </row>
        <row r="92">
          <cell r="A92">
            <v>432001</v>
          </cell>
        </row>
        <row r="93">
          <cell r="A93">
            <v>432003</v>
          </cell>
        </row>
        <row r="94">
          <cell r="A94">
            <v>432004</v>
          </cell>
        </row>
        <row r="95">
          <cell r="A95">
            <v>501107</v>
          </cell>
        </row>
        <row r="96">
          <cell r="A96">
            <v>501201</v>
          </cell>
        </row>
        <row r="97">
          <cell r="A97">
            <v>501201</v>
          </cell>
        </row>
        <row r="98">
          <cell r="A98">
            <v>501202</v>
          </cell>
        </row>
        <row r="99">
          <cell r="A99">
            <v>501202</v>
          </cell>
        </row>
        <row r="100">
          <cell r="A100">
            <v>502101</v>
          </cell>
        </row>
        <row r="101">
          <cell r="A101">
            <v>502101</v>
          </cell>
        </row>
        <row r="102">
          <cell r="A102">
            <v>502101</v>
          </cell>
        </row>
        <row r="103">
          <cell r="A103">
            <v>502101</v>
          </cell>
        </row>
        <row r="104">
          <cell r="A104">
            <v>502101</v>
          </cell>
        </row>
        <row r="105">
          <cell r="A105">
            <v>502101</v>
          </cell>
        </row>
        <row r="106">
          <cell r="A106">
            <v>502101</v>
          </cell>
        </row>
        <row r="107">
          <cell r="A107">
            <v>502101</v>
          </cell>
        </row>
        <row r="108">
          <cell r="A108">
            <v>502101</v>
          </cell>
        </row>
        <row r="109">
          <cell r="A109">
            <v>502101</v>
          </cell>
        </row>
        <row r="110">
          <cell r="A110">
            <v>502101</v>
          </cell>
        </row>
        <row r="111">
          <cell r="A111">
            <v>502101</v>
          </cell>
        </row>
        <row r="112">
          <cell r="A112">
            <v>502101</v>
          </cell>
        </row>
        <row r="113">
          <cell r="A113">
            <v>502101</v>
          </cell>
        </row>
        <row r="114">
          <cell r="A114">
            <v>502101</v>
          </cell>
        </row>
        <row r="115">
          <cell r="A115">
            <v>502102</v>
          </cell>
        </row>
        <row r="116">
          <cell r="A116">
            <v>502102</v>
          </cell>
        </row>
        <row r="117">
          <cell r="A117">
            <v>502102</v>
          </cell>
        </row>
        <row r="118">
          <cell r="A118">
            <v>502102</v>
          </cell>
        </row>
        <row r="119">
          <cell r="A119">
            <v>502102</v>
          </cell>
        </row>
        <row r="120">
          <cell r="A120">
            <v>502102</v>
          </cell>
        </row>
        <row r="121">
          <cell r="A121">
            <v>502102</v>
          </cell>
        </row>
        <row r="122">
          <cell r="A122">
            <v>502103</v>
          </cell>
        </row>
        <row r="123">
          <cell r="A123">
            <v>502103</v>
          </cell>
        </row>
        <row r="124">
          <cell r="A124">
            <v>502103</v>
          </cell>
        </row>
        <row r="125">
          <cell r="A125">
            <v>502103</v>
          </cell>
        </row>
        <row r="126">
          <cell r="A126">
            <v>502103</v>
          </cell>
        </row>
        <row r="127">
          <cell r="A127">
            <v>502103</v>
          </cell>
        </row>
        <row r="128">
          <cell r="A128">
            <v>502103</v>
          </cell>
        </row>
        <row r="129">
          <cell r="A129">
            <v>502103</v>
          </cell>
        </row>
        <row r="130">
          <cell r="A130">
            <v>502107</v>
          </cell>
        </row>
        <row r="131">
          <cell r="A131">
            <v>502201</v>
          </cell>
        </row>
        <row r="132">
          <cell r="A132">
            <v>502201</v>
          </cell>
        </row>
        <row r="133">
          <cell r="A133">
            <v>502201</v>
          </cell>
        </row>
        <row r="134">
          <cell r="A134">
            <v>502201</v>
          </cell>
        </row>
        <row r="135">
          <cell r="A135">
            <v>502201</v>
          </cell>
        </row>
        <row r="136">
          <cell r="A136">
            <v>502201</v>
          </cell>
        </row>
        <row r="137">
          <cell r="A137">
            <v>502201</v>
          </cell>
        </row>
        <row r="138">
          <cell r="A138">
            <v>502201</v>
          </cell>
        </row>
        <row r="139">
          <cell r="A139">
            <v>502201</v>
          </cell>
        </row>
        <row r="140">
          <cell r="A140">
            <v>502201</v>
          </cell>
        </row>
        <row r="141">
          <cell r="A141">
            <v>502201</v>
          </cell>
        </row>
        <row r="142">
          <cell r="A142">
            <v>502201</v>
          </cell>
        </row>
        <row r="143">
          <cell r="A143">
            <v>502201</v>
          </cell>
        </row>
        <row r="144">
          <cell r="A144">
            <v>502201</v>
          </cell>
        </row>
        <row r="145">
          <cell r="A145">
            <v>502202</v>
          </cell>
        </row>
        <row r="146">
          <cell r="A146">
            <v>502202</v>
          </cell>
        </row>
        <row r="147">
          <cell r="A147">
            <v>502202</v>
          </cell>
        </row>
        <row r="148">
          <cell r="A148">
            <v>502202</v>
          </cell>
        </row>
        <row r="149">
          <cell r="A149">
            <v>502203</v>
          </cell>
        </row>
        <row r="150">
          <cell r="A150">
            <v>502203</v>
          </cell>
        </row>
        <row r="151">
          <cell r="A151">
            <v>502205</v>
          </cell>
        </row>
        <row r="152">
          <cell r="A152">
            <v>502205</v>
          </cell>
        </row>
        <row r="153">
          <cell r="A153">
            <v>502205</v>
          </cell>
        </row>
        <row r="154">
          <cell r="A154">
            <v>502205</v>
          </cell>
        </row>
        <row r="155">
          <cell r="A155">
            <v>502207</v>
          </cell>
        </row>
        <row r="156">
          <cell r="A156">
            <v>503101</v>
          </cell>
        </row>
        <row r="157">
          <cell r="A157">
            <v>503101</v>
          </cell>
        </row>
        <row r="158">
          <cell r="A158">
            <v>503101</v>
          </cell>
        </row>
        <row r="159">
          <cell r="A159">
            <v>503101</v>
          </cell>
        </row>
        <row r="160">
          <cell r="A160">
            <v>503101</v>
          </cell>
        </row>
        <row r="161">
          <cell r="A161">
            <v>503101</v>
          </cell>
        </row>
        <row r="162">
          <cell r="A162">
            <v>503101</v>
          </cell>
        </row>
        <row r="163">
          <cell r="A163">
            <v>503101</v>
          </cell>
        </row>
        <row r="164">
          <cell r="A164">
            <v>503101</v>
          </cell>
        </row>
        <row r="165">
          <cell r="A165">
            <v>503101</v>
          </cell>
        </row>
        <row r="166">
          <cell r="A166">
            <v>503101</v>
          </cell>
        </row>
        <row r="167">
          <cell r="A167">
            <v>503101</v>
          </cell>
        </row>
        <row r="168">
          <cell r="A168">
            <v>503101</v>
          </cell>
        </row>
        <row r="169">
          <cell r="A169">
            <v>503101</v>
          </cell>
        </row>
        <row r="170">
          <cell r="A170">
            <v>503101</v>
          </cell>
        </row>
        <row r="171">
          <cell r="A171">
            <v>503102</v>
          </cell>
        </row>
        <row r="172">
          <cell r="A172">
            <v>503102</v>
          </cell>
        </row>
        <row r="173">
          <cell r="A173">
            <v>503103</v>
          </cell>
        </row>
        <row r="174">
          <cell r="A174">
            <v>503103</v>
          </cell>
        </row>
        <row r="175">
          <cell r="A175">
            <v>503103</v>
          </cell>
        </row>
        <row r="176">
          <cell r="A176">
            <v>503103</v>
          </cell>
        </row>
        <row r="177">
          <cell r="A177">
            <v>503105</v>
          </cell>
        </row>
        <row r="178">
          <cell r="A178">
            <v>503105</v>
          </cell>
        </row>
        <row r="179">
          <cell r="A179">
            <v>503107</v>
          </cell>
        </row>
        <row r="180">
          <cell r="A180">
            <v>503201</v>
          </cell>
        </row>
        <row r="181">
          <cell r="A181">
            <v>503201</v>
          </cell>
        </row>
        <row r="182">
          <cell r="A182">
            <v>503201</v>
          </cell>
        </row>
        <row r="183">
          <cell r="A183">
            <v>503201</v>
          </cell>
        </row>
        <row r="184">
          <cell r="A184">
            <v>503201</v>
          </cell>
        </row>
        <row r="185">
          <cell r="A185">
            <v>503201</v>
          </cell>
        </row>
        <row r="186">
          <cell r="A186">
            <v>503201</v>
          </cell>
        </row>
        <row r="187">
          <cell r="A187">
            <v>503201</v>
          </cell>
        </row>
        <row r="188">
          <cell r="A188">
            <v>503201</v>
          </cell>
        </row>
        <row r="189">
          <cell r="A189">
            <v>503201</v>
          </cell>
        </row>
        <row r="190">
          <cell r="A190">
            <v>503201</v>
          </cell>
        </row>
        <row r="191">
          <cell r="A191">
            <v>503201</v>
          </cell>
        </row>
        <row r="192">
          <cell r="A192">
            <v>503201</v>
          </cell>
        </row>
        <row r="193">
          <cell r="A193">
            <v>503202</v>
          </cell>
        </row>
        <row r="194">
          <cell r="A194">
            <v>504101</v>
          </cell>
        </row>
        <row r="195">
          <cell r="A195">
            <v>504101</v>
          </cell>
        </row>
        <row r="196">
          <cell r="A196">
            <v>504101</v>
          </cell>
        </row>
        <row r="197">
          <cell r="A197">
            <v>504101</v>
          </cell>
        </row>
        <row r="198">
          <cell r="A198">
            <v>504101</v>
          </cell>
        </row>
        <row r="199">
          <cell r="A199">
            <v>504101</v>
          </cell>
        </row>
        <row r="200">
          <cell r="A200">
            <v>504101</v>
          </cell>
        </row>
        <row r="201">
          <cell r="A201">
            <v>504101</v>
          </cell>
        </row>
        <row r="202">
          <cell r="A202">
            <v>504101</v>
          </cell>
        </row>
        <row r="203">
          <cell r="A203">
            <v>504101</v>
          </cell>
        </row>
        <row r="204">
          <cell r="A204">
            <v>504101</v>
          </cell>
        </row>
        <row r="205">
          <cell r="A205">
            <v>504101</v>
          </cell>
        </row>
        <row r="206">
          <cell r="A206">
            <v>504101</v>
          </cell>
        </row>
        <row r="207">
          <cell r="A207">
            <v>504101</v>
          </cell>
        </row>
        <row r="208">
          <cell r="A208">
            <v>504102</v>
          </cell>
        </row>
        <row r="209">
          <cell r="A209">
            <v>504102</v>
          </cell>
        </row>
        <row r="210">
          <cell r="A210">
            <v>504102</v>
          </cell>
        </row>
        <row r="211">
          <cell r="A211">
            <v>504102</v>
          </cell>
        </row>
        <row r="212">
          <cell r="A212">
            <v>504102</v>
          </cell>
        </row>
        <row r="213">
          <cell r="A213">
            <v>504102</v>
          </cell>
        </row>
        <row r="214">
          <cell r="A214">
            <v>504102</v>
          </cell>
        </row>
        <row r="215">
          <cell r="A215">
            <v>504102</v>
          </cell>
        </row>
        <row r="216">
          <cell r="A216">
            <v>504102</v>
          </cell>
        </row>
        <row r="217">
          <cell r="A217">
            <v>504102</v>
          </cell>
        </row>
        <row r="218">
          <cell r="A218">
            <v>504102</v>
          </cell>
        </row>
        <row r="219">
          <cell r="A219">
            <v>504102</v>
          </cell>
        </row>
        <row r="220">
          <cell r="A220">
            <v>504102</v>
          </cell>
        </row>
        <row r="221">
          <cell r="A221">
            <v>504102</v>
          </cell>
        </row>
        <row r="222">
          <cell r="A222">
            <v>504102</v>
          </cell>
        </row>
        <row r="223">
          <cell r="A223">
            <v>504201</v>
          </cell>
        </row>
        <row r="224">
          <cell r="A224">
            <v>504201</v>
          </cell>
        </row>
        <row r="225">
          <cell r="A225">
            <v>504202</v>
          </cell>
        </row>
        <row r="226">
          <cell r="A226">
            <v>504202</v>
          </cell>
        </row>
        <row r="227">
          <cell r="A227">
            <v>504202</v>
          </cell>
        </row>
        <row r="228">
          <cell r="A228">
            <v>504202</v>
          </cell>
        </row>
        <row r="229">
          <cell r="A229">
            <v>504202</v>
          </cell>
        </row>
        <row r="230">
          <cell r="A230">
            <v>504202</v>
          </cell>
        </row>
        <row r="231">
          <cell r="A231">
            <v>504202</v>
          </cell>
        </row>
        <row r="232">
          <cell r="A232">
            <v>504202</v>
          </cell>
        </row>
        <row r="233">
          <cell r="A233">
            <v>504202</v>
          </cell>
        </row>
        <row r="234">
          <cell r="A234">
            <v>504202</v>
          </cell>
        </row>
        <row r="235">
          <cell r="A235">
            <v>504202</v>
          </cell>
        </row>
        <row r="236">
          <cell r="A236">
            <v>504202</v>
          </cell>
        </row>
        <row r="237">
          <cell r="A237">
            <v>509100</v>
          </cell>
        </row>
        <row r="238">
          <cell r="A238">
            <v>509100</v>
          </cell>
        </row>
        <row r="239">
          <cell r="A239">
            <v>513510</v>
          </cell>
        </row>
        <row r="240">
          <cell r="A240">
            <v>513510</v>
          </cell>
        </row>
        <row r="241">
          <cell r="A241">
            <v>513510</v>
          </cell>
        </row>
        <row r="242">
          <cell r="A242">
            <v>513510</v>
          </cell>
        </row>
        <row r="243">
          <cell r="A243">
            <v>513510</v>
          </cell>
        </row>
        <row r="244">
          <cell r="A244">
            <v>513510</v>
          </cell>
        </row>
        <row r="245">
          <cell r="A245">
            <v>513510</v>
          </cell>
        </row>
        <row r="246">
          <cell r="A246">
            <v>513510</v>
          </cell>
        </row>
        <row r="247">
          <cell r="A247">
            <v>513510</v>
          </cell>
        </row>
        <row r="248">
          <cell r="A248">
            <v>513510</v>
          </cell>
        </row>
        <row r="249">
          <cell r="A249">
            <v>513510</v>
          </cell>
        </row>
        <row r="250">
          <cell r="A250">
            <v>513510</v>
          </cell>
        </row>
        <row r="251">
          <cell r="A251">
            <v>513510</v>
          </cell>
        </row>
        <row r="252">
          <cell r="A252">
            <v>513510</v>
          </cell>
        </row>
        <row r="253">
          <cell r="A253">
            <v>513510</v>
          </cell>
        </row>
        <row r="254">
          <cell r="A254">
            <v>513511</v>
          </cell>
        </row>
        <row r="255">
          <cell r="A255">
            <v>513511</v>
          </cell>
        </row>
        <row r="256">
          <cell r="A256">
            <v>513512</v>
          </cell>
        </row>
        <row r="257">
          <cell r="A257">
            <v>513512</v>
          </cell>
        </row>
        <row r="258">
          <cell r="A258">
            <v>513512</v>
          </cell>
        </row>
        <row r="259">
          <cell r="A259">
            <v>513512</v>
          </cell>
        </row>
        <row r="260">
          <cell r="A260">
            <v>513512</v>
          </cell>
        </row>
        <row r="261">
          <cell r="A261">
            <v>513512</v>
          </cell>
        </row>
        <row r="262">
          <cell r="A262">
            <v>513512</v>
          </cell>
        </row>
        <row r="263">
          <cell r="A263">
            <v>513512</v>
          </cell>
        </row>
        <row r="264">
          <cell r="A264">
            <v>513512</v>
          </cell>
        </row>
        <row r="265">
          <cell r="A265">
            <v>513520</v>
          </cell>
        </row>
        <row r="266">
          <cell r="A266">
            <v>513520</v>
          </cell>
        </row>
        <row r="267">
          <cell r="A267">
            <v>513520</v>
          </cell>
        </row>
        <row r="268">
          <cell r="A268">
            <v>513520</v>
          </cell>
        </row>
        <row r="269">
          <cell r="A269">
            <v>513520</v>
          </cell>
        </row>
        <row r="270">
          <cell r="A270">
            <v>513520</v>
          </cell>
        </row>
        <row r="271">
          <cell r="A271">
            <v>513520</v>
          </cell>
        </row>
        <row r="272">
          <cell r="A272">
            <v>513520</v>
          </cell>
        </row>
        <row r="273">
          <cell r="A273">
            <v>513520</v>
          </cell>
        </row>
        <row r="274">
          <cell r="A274">
            <v>513520</v>
          </cell>
        </row>
        <row r="275">
          <cell r="A275">
            <v>513520</v>
          </cell>
        </row>
        <row r="276">
          <cell r="A276">
            <v>513520</v>
          </cell>
        </row>
        <row r="277">
          <cell r="A277">
            <v>513520</v>
          </cell>
        </row>
        <row r="278">
          <cell r="A278">
            <v>513521</v>
          </cell>
        </row>
        <row r="279">
          <cell r="A279">
            <v>513522</v>
          </cell>
        </row>
        <row r="280">
          <cell r="A280">
            <v>513522</v>
          </cell>
        </row>
        <row r="281">
          <cell r="A281">
            <v>513522</v>
          </cell>
        </row>
        <row r="282">
          <cell r="A282">
            <v>513522</v>
          </cell>
        </row>
        <row r="283">
          <cell r="A283">
            <v>513522</v>
          </cell>
        </row>
        <row r="284">
          <cell r="A284">
            <v>513522</v>
          </cell>
        </row>
        <row r="285">
          <cell r="A285">
            <v>515510</v>
          </cell>
        </row>
        <row r="286">
          <cell r="A286">
            <v>515510</v>
          </cell>
        </row>
        <row r="287">
          <cell r="A287">
            <v>515510</v>
          </cell>
        </row>
        <row r="288">
          <cell r="A288">
            <v>515510</v>
          </cell>
        </row>
        <row r="289">
          <cell r="A289">
            <v>515510</v>
          </cell>
        </row>
        <row r="290">
          <cell r="A290">
            <v>530900</v>
          </cell>
        </row>
        <row r="291">
          <cell r="A291">
            <v>532400</v>
          </cell>
        </row>
        <row r="292">
          <cell r="A292">
            <v>543711</v>
          </cell>
        </row>
        <row r="293">
          <cell r="A293">
            <v>543711</v>
          </cell>
        </row>
        <row r="294">
          <cell r="A294">
            <v>543711</v>
          </cell>
        </row>
        <row r="295">
          <cell r="A295">
            <v>543711</v>
          </cell>
        </row>
        <row r="296">
          <cell r="A296">
            <v>543711</v>
          </cell>
        </row>
        <row r="297">
          <cell r="A297">
            <v>543711</v>
          </cell>
        </row>
        <row r="298">
          <cell r="A298">
            <v>543711</v>
          </cell>
        </row>
        <row r="299">
          <cell r="A299">
            <v>543712</v>
          </cell>
        </row>
        <row r="300">
          <cell r="A300">
            <v>543712</v>
          </cell>
        </row>
        <row r="301">
          <cell r="A301">
            <v>543712</v>
          </cell>
        </row>
        <row r="302">
          <cell r="A302">
            <v>543712</v>
          </cell>
        </row>
        <row r="303">
          <cell r="A303">
            <v>543712</v>
          </cell>
        </row>
        <row r="304">
          <cell r="A304">
            <v>543721</v>
          </cell>
        </row>
        <row r="305">
          <cell r="A305">
            <v>543721</v>
          </cell>
        </row>
        <row r="306">
          <cell r="A306">
            <v>543721</v>
          </cell>
        </row>
        <row r="307">
          <cell r="A307">
            <v>543721</v>
          </cell>
        </row>
        <row r="308">
          <cell r="A308">
            <v>543721</v>
          </cell>
        </row>
        <row r="309">
          <cell r="A309">
            <v>543721</v>
          </cell>
        </row>
        <row r="310">
          <cell r="A310">
            <v>543721</v>
          </cell>
        </row>
        <row r="311">
          <cell r="A311">
            <v>543721</v>
          </cell>
        </row>
        <row r="312">
          <cell r="A312">
            <v>543722</v>
          </cell>
        </row>
        <row r="313">
          <cell r="A313">
            <v>543722</v>
          </cell>
        </row>
        <row r="314">
          <cell r="A314">
            <v>543722</v>
          </cell>
        </row>
        <row r="315">
          <cell r="A315">
            <v>543722</v>
          </cell>
        </row>
        <row r="316">
          <cell r="A316">
            <v>545510</v>
          </cell>
        </row>
        <row r="317">
          <cell r="A317">
            <v>545520</v>
          </cell>
        </row>
        <row r="318">
          <cell r="A318">
            <v>545530</v>
          </cell>
        </row>
        <row r="319">
          <cell r="A319">
            <v>546511</v>
          </cell>
        </row>
        <row r="320">
          <cell r="A320">
            <v>546511</v>
          </cell>
        </row>
        <row r="321">
          <cell r="A321">
            <v>546511</v>
          </cell>
        </row>
        <row r="322">
          <cell r="A322">
            <v>546512</v>
          </cell>
        </row>
        <row r="323">
          <cell r="A323">
            <v>546512</v>
          </cell>
        </row>
        <row r="324">
          <cell r="A324">
            <v>546512</v>
          </cell>
        </row>
        <row r="325">
          <cell r="A325">
            <v>546621</v>
          </cell>
        </row>
        <row r="326">
          <cell r="A326">
            <v>546621</v>
          </cell>
        </row>
        <row r="327">
          <cell r="A327">
            <v>546622</v>
          </cell>
        </row>
        <row r="328">
          <cell r="A328">
            <v>546622</v>
          </cell>
        </row>
        <row r="329">
          <cell r="A329">
            <v>549101</v>
          </cell>
        </row>
        <row r="330">
          <cell r="A330">
            <v>549101</v>
          </cell>
        </row>
        <row r="331">
          <cell r="A331">
            <v>549103</v>
          </cell>
        </row>
        <row r="332">
          <cell r="A332">
            <v>549103</v>
          </cell>
        </row>
        <row r="333">
          <cell r="A333">
            <v>549103</v>
          </cell>
        </row>
        <row r="334">
          <cell r="A334">
            <v>549104</v>
          </cell>
        </row>
        <row r="335">
          <cell r="A335">
            <v>549104</v>
          </cell>
        </row>
        <row r="336">
          <cell r="A336">
            <v>549104</v>
          </cell>
        </row>
        <row r="337">
          <cell r="A337">
            <v>549104</v>
          </cell>
        </row>
        <row r="338">
          <cell r="A338">
            <v>549104</v>
          </cell>
        </row>
        <row r="339">
          <cell r="A339">
            <v>549104</v>
          </cell>
        </row>
        <row r="340">
          <cell r="A340">
            <v>549104</v>
          </cell>
        </row>
        <row r="341">
          <cell r="A341">
            <v>549104</v>
          </cell>
        </row>
        <row r="342">
          <cell r="A342">
            <v>549104</v>
          </cell>
        </row>
        <row r="343">
          <cell r="A343">
            <v>549104</v>
          </cell>
        </row>
        <row r="344">
          <cell r="A344">
            <v>549105</v>
          </cell>
        </row>
        <row r="345">
          <cell r="A345">
            <v>549105</v>
          </cell>
        </row>
        <row r="346">
          <cell r="A346">
            <v>549105</v>
          </cell>
        </row>
        <row r="347">
          <cell r="A347">
            <v>549105</v>
          </cell>
        </row>
        <row r="348">
          <cell r="A348">
            <v>549105</v>
          </cell>
        </row>
        <row r="349">
          <cell r="A349">
            <v>549105</v>
          </cell>
        </row>
        <row r="350">
          <cell r="A350">
            <v>549105</v>
          </cell>
        </row>
        <row r="351">
          <cell r="A351">
            <v>549105</v>
          </cell>
        </row>
        <row r="352">
          <cell r="A352">
            <v>549105</v>
          </cell>
        </row>
        <row r="353">
          <cell r="A353">
            <v>549105</v>
          </cell>
        </row>
        <row r="354">
          <cell r="A354">
            <v>549106</v>
          </cell>
        </row>
        <row r="355">
          <cell r="A355">
            <v>549106</v>
          </cell>
        </row>
        <row r="356">
          <cell r="A356">
            <v>549106</v>
          </cell>
        </row>
        <row r="357">
          <cell r="A357">
            <v>549106</v>
          </cell>
        </row>
        <row r="358">
          <cell r="A358">
            <v>549106</v>
          </cell>
        </row>
        <row r="359">
          <cell r="A359">
            <v>549107</v>
          </cell>
        </row>
        <row r="360">
          <cell r="A360">
            <v>549107</v>
          </cell>
        </row>
        <row r="361">
          <cell r="A361">
            <v>549107</v>
          </cell>
        </row>
        <row r="362">
          <cell r="A362">
            <v>549107</v>
          </cell>
        </row>
        <row r="363">
          <cell r="A363">
            <v>549107</v>
          </cell>
        </row>
        <row r="364">
          <cell r="A364">
            <v>549107</v>
          </cell>
        </row>
        <row r="365">
          <cell r="A365">
            <v>549107</v>
          </cell>
        </row>
        <row r="366">
          <cell r="A366">
            <v>549107</v>
          </cell>
        </row>
        <row r="367">
          <cell r="A367">
            <v>549107</v>
          </cell>
        </row>
        <row r="368">
          <cell r="A368">
            <v>549107</v>
          </cell>
        </row>
        <row r="369">
          <cell r="A369">
            <v>549107</v>
          </cell>
        </row>
        <row r="370">
          <cell r="A370">
            <v>549107</v>
          </cell>
        </row>
        <row r="371">
          <cell r="A371">
            <v>549111</v>
          </cell>
        </row>
        <row r="372">
          <cell r="A372">
            <v>549112</v>
          </cell>
        </row>
        <row r="373">
          <cell r="A373">
            <v>549112</v>
          </cell>
        </row>
        <row r="374">
          <cell r="A374">
            <v>549112</v>
          </cell>
        </row>
        <row r="375">
          <cell r="A375">
            <v>549112</v>
          </cell>
        </row>
        <row r="376">
          <cell r="A376">
            <v>549401</v>
          </cell>
        </row>
        <row r="377">
          <cell r="A377">
            <v>549402</v>
          </cell>
        </row>
        <row r="378">
          <cell r="A378">
            <v>617101</v>
          </cell>
        </row>
        <row r="379">
          <cell r="A379">
            <v>617102</v>
          </cell>
        </row>
        <row r="380">
          <cell r="A380">
            <v>617501</v>
          </cell>
        </row>
        <row r="381">
          <cell r="A381">
            <v>619002</v>
          </cell>
        </row>
        <row r="382">
          <cell r="A382">
            <v>619002</v>
          </cell>
        </row>
        <row r="383">
          <cell r="A383">
            <v>619002</v>
          </cell>
        </row>
        <row r="384">
          <cell r="A384">
            <v>619002</v>
          </cell>
        </row>
        <row r="385">
          <cell r="A385">
            <v>619002</v>
          </cell>
        </row>
        <row r="386">
          <cell r="A386">
            <v>619002</v>
          </cell>
        </row>
        <row r="387">
          <cell r="A387">
            <v>619002</v>
          </cell>
        </row>
        <row r="388">
          <cell r="A388">
            <v>619002</v>
          </cell>
        </row>
        <row r="389">
          <cell r="A389">
            <v>619002</v>
          </cell>
        </row>
        <row r="390">
          <cell r="A390">
            <v>619002</v>
          </cell>
        </row>
        <row r="391">
          <cell r="A391">
            <v>619002</v>
          </cell>
        </row>
        <row r="392">
          <cell r="A392">
            <v>619002</v>
          </cell>
        </row>
        <row r="393">
          <cell r="A393">
            <v>619002</v>
          </cell>
        </row>
        <row r="394">
          <cell r="A394">
            <v>619002</v>
          </cell>
        </row>
        <row r="395">
          <cell r="A395">
            <v>619002</v>
          </cell>
        </row>
        <row r="396">
          <cell r="A396">
            <v>619002</v>
          </cell>
        </row>
        <row r="397">
          <cell r="A397">
            <v>619002</v>
          </cell>
        </row>
        <row r="398">
          <cell r="A398">
            <v>619002</v>
          </cell>
        </row>
        <row r="399">
          <cell r="A399">
            <v>619002</v>
          </cell>
        </row>
        <row r="400">
          <cell r="A400">
            <v>619002</v>
          </cell>
        </row>
        <row r="401">
          <cell r="A401">
            <v>619002</v>
          </cell>
        </row>
        <row r="402">
          <cell r="A402">
            <v>619002</v>
          </cell>
        </row>
        <row r="403">
          <cell r="A403">
            <v>619002</v>
          </cell>
        </row>
        <row r="404">
          <cell r="A404">
            <v>619002</v>
          </cell>
        </row>
        <row r="405">
          <cell r="A405">
            <v>619002</v>
          </cell>
        </row>
        <row r="406">
          <cell r="A406">
            <v>619002</v>
          </cell>
        </row>
        <row r="407">
          <cell r="A407">
            <v>619002</v>
          </cell>
        </row>
        <row r="408">
          <cell r="A408">
            <v>619002</v>
          </cell>
        </row>
        <row r="409">
          <cell r="A409">
            <v>619002</v>
          </cell>
        </row>
        <row r="410">
          <cell r="A410">
            <v>619002</v>
          </cell>
        </row>
        <row r="411">
          <cell r="A411">
            <v>619002</v>
          </cell>
        </row>
        <row r="412">
          <cell r="A412">
            <v>619002</v>
          </cell>
        </row>
        <row r="413">
          <cell r="A413">
            <v>619002</v>
          </cell>
        </row>
        <row r="414">
          <cell r="A414">
            <v>619002</v>
          </cell>
        </row>
        <row r="415">
          <cell r="A415">
            <v>619002</v>
          </cell>
        </row>
        <row r="416">
          <cell r="A416">
            <v>619002</v>
          </cell>
        </row>
        <row r="417">
          <cell r="A417">
            <v>619002</v>
          </cell>
        </row>
        <row r="418">
          <cell r="A418">
            <v>619002</v>
          </cell>
        </row>
        <row r="419">
          <cell r="A419">
            <v>619002</v>
          </cell>
        </row>
        <row r="420">
          <cell r="A420">
            <v>619002</v>
          </cell>
        </row>
        <row r="421">
          <cell r="A421">
            <v>619002</v>
          </cell>
        </row>
        <row r="422">
          <cell r="A422">
            <v>619002</v>
          </cell>
        </row>
        <row r="423">
          <cell r="A423">
            <v>619002</v>
          </cell>
        </row>
        <row r="424">
          <cell r="A424">
            <v>619002</v>
          </cell>
        </row>
        <row r="425">
          <cell r="A425">
            <v>619002</v>
          </cell>
        </row>
        <row r="426">
          <cell r="A426">
            <v>619002</v>
          </cell>
        </row>
        <row r="427">
          <cell r="A427">
            <v>619002</v>
          </cell>
        </row>
        <row r="428">
          <cell r="A428">
            <v>619002</v>
          </cell>
        </row>
        <row r="429">
          <cell r="A429">
            <v>619002</v>
          </cell>
        </row>
        <row r="430">
          <cell r="A430">
            <v>619002</v>
          </cell>
        </row>
        <row r="431">
          <cell r="A431">
            <v>619002</v>
          </cell>
        </row>
        <row r="432">
          <cell r="A432">
            <v>619002</v>
          </cell>
        </row>
        <row r="433">
          <cell r="A433">
            <v>619002</v>
          </cell>
        </row>
        <row r="434">
          <cell r="A434">
            <v>619002</v>
          </cell>
        </row>
        <row r="435">
          <cell r="A435">
            <v>619002</v>
          </cell>
        </row>
        <row r="436">
          <cell r="A436">
            <v>619002</v>
          </cell>
        </row>
        <row r="437">
          <cell r="A437">
            <v>619002</v>
          </cell>
        </row>
        <row r="438">
          <cell r="A438">
            <v>619002</v>
          </cell>
        </row>
        <row r="439">
          <cell r="A439">
            <v>619002</v>
          </cell>
        </row>
        <row r="440">
          <cell r="A440">
            <v>619002</v>
          </cell>
        </row>
        <row r="441">
          <cell r="A441">
            <v>619002</v>
          </cell>
        </row>
        <row r="442">
          <cell r="A442">
            <v>619002</v>
          </cell>
        </row>
        <row r="443">
          <cell r="A443">
            <v>619002</v>
          </cell>
        </row>
        <row r="444">
          <cell r="A444">
            <v>619002</v>
          </cell>
        </row>
        <row r="445">
          <cell r="A445">
            <v>619002</v>
          </cell>
        </row>
        <row r="446">
          <cell r="A446">
            <v>619002</v>
          </cell>
        </row>
        <row r="447">
          <cell r="A447">
            <v>619002</v>
          </cell>
        </row>
        <row r="448">
          <cell r="A448">
            <v>619002</v>
          </cell>
        </row>
        <row r="449">
          <cell r="A449">
            <v>619002</v>
          </cell>
        </row>
        <row r="450">
          <cell r="A450">
            <v>619002</v>
          </cell>
        </row>
        <row r="451">
          <cell r="A451">
            <v>619002</v>
          </cell>
        </row>
        <row r="452">
          <cell r="A452">
            <v>619002</v>
          </cell>
        </row>
        <row r="453">
          <cell r="A453">
            <v>619002</v>
          </cell>
        </row>
        <row r="454">
          <cell r="A454">
            <v>619002</v>
          </cell>
        </row>
        <row r="455">
          <cell r="A455">
            <v>619002</v>
          </cell>
        </row>
        <row r="456">
          <cell r="A456">
            <v>619002</v>
          </cell>
        </row>
        <row r="457">
          <cell r="A457">
            <v>619002</v>
          </cell>
        </row>
        <row r="458">
          <cell r="A458">
            <v>619002</v>
          </cell>
        </row>
        <row r="459">
          <cell r="A459">
            <v>619002</v>
          </cell>
        </row>
        <row r="460">
          <cell r="A460">
            <v>619002</v>
          </cell>
        </row>
        <row r="461">
          <cell r="A461">
            <v>619002</v>
          </cell>
        </row>
        <row r="462">
          <cell r="A462">
            <v>619002</v>
          </cell>
        </row>
        <row r="463">
          <cell r="A463">
            <v>619002</v>
          </cell>
        </row>
        <row r="464">
          <cell r="A464">
            <v>619002</v>
          </cell>
        </row>
        <row r="465">
          <cell r="A465">
            <v>619002</v>
          </cell>
        </row>
        <row r="466">
          <cell r="A466">
            <v>619002</v>
          </cell>
        </row>
        <row r="467">
          <cell r="A467">
            <v>619002</v>
          </cell>
        </row>
        <row r="468">
          <cell r="A468">
            <v>619002</v>
          </cell>
        </row>
        <row r="469">
          <cell r="A469">
            <v>619002</v>
          </cell>
        </row>
        <row r="470">
          <cell r="A470">
            <v>619003</v>
          </cell>
        </row>
        <row r="471">
          <cell r="A471">
            <v>619003</v>
          </cell>
        </row>
        <row r="472">
          <cell r="A472">
            <v>619003</v>
          </cell>
        </row>
        <row r="473">
          <cell r="A473">
            <v>619003</v>
          </cell>
        </row>
        <row r="474">
          <cell r="A474">
            <v>619003</v>
          </cell>
        </row>
        <row r="475">
          <cell r="A475">
            <v>619003</v>
          </cell>
        </row>
        <row r="476">
          <cell r="A476">
            <v>619003</v>
          </cell>
        </row>
        <row r="477">
          <cell r="A477">
            <v>619003</v>
          </cell>
        </row>
        <row r="478">
          <cell r="A478">
            <v>619003</v>
          </cell>
        </row>
        <row r="479">
          <cell r="A479">
            <v>619003</v>
          </cell>
        </row>
        <row r="480">
          <cell r="A480">
            <v>619003</v>
          </cell>
        </row>
        <row r="481">
          <cell r="A481">
            <v>619003</v>
          </cell>
        </row>
        <row r="482">
          <cell r="A482">
            <v>619003</v>
          </cell>
        </row>
        <row r="483">
          <cell r="A483">
            <v>619003</v>
          </cell>
        </row>
        <row r="484">
          <cell r="A484">
            <v>619003</v>
          </cell>
        </row>
        <row r="485">
          <cell r="A485">
            <v>619003</v>
          </cell>
        </row>
        <row r="486">
          <cell r="A486">
            <v>619003</v>
          </cell>
        </row>
        <row r="487">
          <cell r="A487">
            <v>619003</v>
          </cell>
        </row>
        <row r="488">
          <cell r="A488">
            <v>619003</v>
          </cell>
        </row>
        <row r="489">
          <cell r="A489">
            <v>619003</v>
          </cell>
        </row>
        <row r="490">
          <cell r="A490">
            <v>619003</v>
          </cell>
        </row>
        <row r="491">
          <cell r="A491">
            <v>619003</v>
          </cell>
        </row>
        <row r="492">
          <cell r="A492">
            <v>619003</v>
          </cell>
        </row>
        <row r="493">
          <cell r="A493">
            <v>619003</v>
          </cell>
        </row>
        <row r="494">
          <cell r="A494">
            <v>619003</v>
          </cell>
        </row>
        <row r="495">
          <cell r="A495">
            <v>619003</v>
          </cell>
        </row>
        <row r="496">
          <cell r="A496">
            <v>619003</v>
          </cell>
        </row>
        <row r="497">
          <cell r="A497">
            <v>619003</v>
          </cell>
        </row>
        <row r="498">
          <cell r="A498">
            <v>619003</v>
          </cell>
        </row>
        <row r="499">
          <cell r="A499">
            <v>619003</v>
          </cell>
        </row>
        <row r="500">
          <cell r="A500">
            <v>619003</v>
          </cell>
        </row>
        <row r="501">
          <cell r="A501">
            <v>619003</v>
          </cell>
        </row>
        <row r="502">
          <cell r="A502">
            <v>619003</v>
          </cell>
        </row>
        <row r="503">
          <cell r="A503">
            <v>619003</v>
          </cell>
        </row>
        <row r="504">
          <cell r="A504">
            <v>619003</v>
          </cell>
        </row>
        <row r="505">
          <cell r="A505">
            <v>619003</v>
          </cell>
        </row>
        <row r="506">
          <cell r="A506">
            <v>619003</v>
          </cell>
        </row>
        <row r="507">
          <cell r="A507">
            <v>619003</v>
          </cell>
        </row>
        <row r="508">
          <cell r="A508">
            <v>619003</v>
          </cell>
        </row>
        <row r="509">
          <cell r="A509">
            <v>619003</v>
          </cell>
        </row>
        <row r="510">
          <cell r="A510">
            <v>619003</v>
          </cell>
        </row>
        <row r="511">
          <cell r="A511">
            <v>619003</v>
          </cell>
        </row>
        <row r="512">
          <cell r="A512">
            <v>619003</v>
          </cell>
        </row>
        <row r="513">
          <cell r="A513">
            <v>619003</v>
          </cell>
        </row>
        <row r="514">
          <cell r="A514">
            <v>619003</v>
          </cell>
        </row>
        <row r="515">
          <cell r="A515">
            <v>619003</v>
          </cell>
        </row>
        <row r="516">
          <cell r="A516">
            <v>619003</v>
          </cell>
        </row>
        <row r="517">
          <cell r="A517">
            <v>619003</v>
          </cell>
        </row>
        <row r="518">
          <cell r="A518">
            <v>619003</v>
          </cell>
        </row>
        <row r="519">
          <cell r="A519">
            <v>619003</v>
          </cell>
        </row>
        <row r="520">
          <cell r="A520">
            <v>619003</v>
          </cell>
        </row>
        <row r="521">
          <cell r="A521">
            <v>619003</v>
          </cell>
        </row>
        <row r="522">
          <cell r="A522">
            <v>619003</v>
          </cell>
        </row>
        <row r="523">
          <cell r="A523">
            <v>619003</v>
          </cell>
        </row>
        <row r="524">
          <cell r="A524">
            <v>619003</v>
          </cell>
        </row>
        <row r="525">
          <cell r="A525">
            <v>619003</v>
          </cell>
        </row>
        <row r="526">
          <cell r="A526">
            <v>619003</v>
          </cell>
        </row>
        <row r="527">
          <cell r="A527">
            <v>619003</v>
          </cell>
        </row>
        <row r="528">
          <cell r="A528">
            <v>619003</v>
          </cell>
        </row>
        <row r="529">
          <cell r="A529">
            <v>619003</v>
          </cell>
        </row>
        <row r="530">
          <cell r="A530">
            <v>619003</v>
          </cell>
        </row>
        <row r="531">
          <cell r="A531">
            <v>619003</v>
          </cell>
        </row>
        <row r="532">
          <cell r="A532">
            <v>619003</v>
          </cell>
        </row>
        <row r="533">
          <cell r="A533">
            <v>619003</v>
          </cell>
        </row>
        <row r="534">
          <cell r="A534">
            <v>619003</v>
          </cell>
        </row>
        <row r="535">
          <cell r="A535">
            <v>619003</v>
          </cell>
        </row>
        <row r="536">
          <cell r="A536">
            <v>619003</v>
          </cell>
        </row>
        <row r="537">
          <cell r="A537">
            <v>619003</v>
          </cell>
        </row>
        <row r="538">
          <cell r="A538">
            <v>619003</v>
          </cell>
        </row>
        <row r="539">
          <cell r="A539">
            <v>619003</v>
          </cell>
        </row>
        <row r="540">
          <cell r="A540">
            <v>619003</v>
          </cell>
        </row>
        <row r="541">
          <cell r="A541">
            <v>619003</v>
          </cell>
        </row>
        <row r="542">
          <cell r="A542">
            <v>619003</v>
          </cell>
        </row>
        <row r="543">
          <cell r="A543">
            <v>619003</v>
          </cell>
        </row>
        <row r="544">
          <cell r="A544">
            <v>619003</v>
          </cell>
        </row>
        <row r="545">
          <cell r="A545">
            <v>619003</v>
          </cell>
        </row>
        <row r="546">
          <cell r="A546">
            <v>619003</v>
          </cell>
        </row>
        <row r="547">
          <cell r="A547">
            <v>619003</v>
          </cell>
        </row>
        <row r="548">
          <cell r="A548">
            <v>619003</v>
          </cell>
        </row>
        <row r="549">
          <cell r="A549">
            <v>619003</v>
          </cell>
        </row>
        <row r="550">
          <cell r="A550">
            <v>619003</v>
          </cell>
        </row>
        <row r="551">
          <cell r="A551">
            <v>619003</v>
          </cell>
        </row>
        <row r="552">
          <cell r="A552">
            <v>619003</v>
          </cell>
        </row>
        <row r="553">
          <cell r="A553">
            <v>619003</v>
          </cell>
        </row>
        <row r="554">
          <cell r="A554">
            <v>619003</v>
          </cell>
        </row>
        <row r="555">
          <cell r="A555">
            <v>619003</v>
          </cell>
        </row>
        <row r="556">
          <cell r="A556">
            <v>619003</v>
          </cell>
        </row>
        <row r="557">
          <cell r="A557">
            <v>619003</v>
          </cell>
        </row>
        <row r="558">
          <cell r="A558">
            <v>619003</v>
          </cell>
        </row>
        <row r="559">
          <cell r="A559">
            <v>619003</v>
          </cell>
        </row>
        <row r="560">
          <cell r="A560">
            <v>619003</v>
          </cell>
        </row>
        <row r="561">
          <cell r="A561">
            <v>619003</v>
          </cell>
        </row>
        <row r="562">
          <cell r="A562">
            <v>619003</v>
          </cell>
        </row>
        <row r="563">
          <cell r="A563">
            <v>619003</v>
          </cell>
        </row>
        <row r="564">
          <cell r="A564">
            <v>619003</v>
          </cell>
        </row>
        <row r="565">
          <cell r="A565">
            <v>619003</v>
          </cell>
        </row>
        <row r="566">
          <cell r="A566">
            <v>619003</v>
          </cell>
        </row>
        <row r="567">
          <cell r="A567">
            <v>619003</v>
          </cell>
        </row>
        <row r="568">
          <cell r="A568">
            <v>619003</v>
          </cell>
        </row>
        <row r="569">
          <cell r="A569">
            <v>619003</v>
          </cell>
        </row>
        <row r="570">
          <cell r="A570">
            <v>619003</v>
          </cell>
        </row>
        <row r="571">
          <cell r="A571">
            <v>619003</v>
          </cell>
        </row>
        <row r="572">
          <cell r="A572">
            <v>619003</v>
          </cell>
        </row>
        <row r="573">
          <cell r="A573">
            <v>619003</v>
          </cell>
        </row>
        <row r="574">
          <cell r="A574">
            <v>619003</v>
          </cell>
        </row>
        <row r="575">
          <cell r="A575">
            <v>619003</v>
          </cell>
        </row>
        <row r="576">
          <cell r="A576">
            <v>619003</v>
          </cell>
        </row>
        <row r="577">
          <cell r="A577">
            <v>619004</v>
          </cell>
        </row>
        <row r="578">
          <cell r="A578">
            <v>619004</v>
          </cell>
        </row>
        <row r="579">
          <cell r="A579">
            <v>619004</v>
          </cell>
        </row>
        <row r="580">
          <cell r="A580">
            <v>619004</v>
          </cell>
        </row>
        <row r="581">
          <cell r="A581">
            <v>619004</v>
          </cell>
        </row>
        <row r="582">
          <cell r="A582">
            <v>619004</v>
          </cell>
        </row>
        <row r="583">
          <cell r="A583">
            <v>619004</v>
          </cell>
        </row>
        <row r="584">
          <cell r="A584">
            <v>619006</v>
          </cell>
        </row>
        <row r="585">
          <cell r="A585">
            <v>619006</v>
          </cell>
        </row>
        <row r="586">
          <cell r="A586">
            <v>619006</v>
          </cell>
        </row>
        <row r="587">
          <cell r="A587">
            <v>619006</v>
          </cell>
        </row>
        <row r="588">
          <cell r="A588">
            <v>619006</v>
          </cell>
        </row>
        <row r="589">
          <cell r="A589">
            <v>619006</v>
          </cell>
        </row>
        <row r="590">
          <cell r="A590">
            <v>619006</v>
          </cell>
        </row>
        <row r="591">
          <cell r="A591">
            <v>619006</v>
          </cell>
        </row>
        <row r="592">
          <cell r="A592">
            <v>619006</v>
          </cell>
        </row>
        <row r="593">
          <cell r="A593">
            <v>619006</v>
          </cell>
        </row>
        <row r="594">
          <cell r="A594">
            <v>619006</v>
          </cell>
        </row>
        <row r="595">
          <cell r="A595">
            <v>619006</v>
          </cell>
        </row>
        <row r="596">
          <cell r="A596">
            <v>619006</v>
          </cell>
        </row>
        <row r="597">
          <cell r="A597">
            <v>619006</v>
          </cell>
        </row>
        <row r="598">
          <cell r="A598">
            <v>619006</v>
          </cell>
        </row>
        <row r="599">
          <cell r="A599">
            <v>619006</v>
          </cell>
        </row>
        <row r="600">
          <cell r="A600">
            <v>619006</v>
          </cell>
        </row>
        <row r="601">
          <cell r="A601">
            <v>619006</v>
          </cell>
        </row>
        <row r="602">
          <cell r="A602">
            <v>619006</v>
          </cell>
        </row>
        <row r="603">
          <cell r="A603">
            <v>619006</v>
          </cell>
        </row>
        <row r="604">
          <cell r="A604">
            <v>619006</v>
          </cell>
        </row>
        <row r="605">
          <cell r="A605">
            <v>619006</v>
          </cell>
        </row>
        <row r="606">
          <cell r="A606">
            <v>619006</v>
          </cell>
        </row>
        <row r="607">
          <cell r="A607">
            <v>619006</v>
          </cell>
        </row>
        <row r="608">
          <cell r="A608">
            <v>619006</v>
          </cell>
        </row>
        <row r="609">
          <cell r="A609">
            <v>619006</v>
          </cell>
        </row>
        <row r="610">
          <cell r="A610">
            <v>619006</v>
          </cell>
        </row>
        <row r="611">
          <cell r="A611">
            <v>619006</v>
          </cell>
        </row>
        <row r="612">
          <cell r="A612">
            <v>619006</v>
          </cell>
        </row>
        <row r="613">
          <cell r="A613">
            <v>619006</v>
          </cell>
        </row>
        <row r="614">
          <cell r="A614">
            <v>619006</v>
          </cell>
        </row>
        <row r="615">
          <cell r="A615">
            <v>619006</v>
          </cell>
        </row>
        <row r="616">
          <cell r="A616">
            <v>619006</v>
          </cell>
        </row>
        <row r="617">
          <cell r="A617">
            <v>619006</v>
          </cell>
        </row>
        <row r="618">
          <cell r="A618">
            <v>619006</v>
          </cell>
        </row>
        <row r="619">
          <cell r="A619">
            <v>619006</v>
          </cell>
        </row>
        <row r="620">
          <cell r="A620">
            <v>619006</v>
          </cell>
        </row>
        <row r="621">
          <cell r="A621">
            <v>619006</v>
          </cell>
        </row>
        <row r="622">
          <cell r="A622">
            <v>619006</v>
          </cell>
        </row>
        <row r="623">
          <cell r="A623">
            <v>619006</v>
          </cell>
        </row>
        <row r="624">
          <cell r="A624">
            <v>619006</v>
          </cell>
        </row>
        <row r="625">
          <cell r="A625">
            <v>619006</v>
          </cell>
        </row>
        <row r="626">
          <cell r="A626">
            <v>619006</v>
          </cell>
        </row>
        <row r="627">
          <cell r="A627">
            <v>619006</v>
          </cell>
        </row>
        <row r="628">
          <cell r="A628">
            <v>619006</v>
          </cell>
        </row>
        <row r="629">
          <cell r="A629">
            <v>619006</v>
          </cell>
        </row>
        <row r="630">
          <cell r="A630">
            <v>619006</v>
          </cell>
        </row>
        <row r="631">
          <cell r="A631">
            <v>619006</v>
          </cell>
        </row>
        <row r="632">
          <cell r="A632">
            <v>619006</v>
          </cell>
        </row>
        <row r="633">
          <cell r="A633">
            <v>619006</v>
          </cell>
        </row>
        <row r="634">
          <cell r="A634">
            <v>619006</v>
          </cell>
        </row>
        <row r="635">
          <cell r="A635">
            <v>619006</v>
          </cell>
        </row>
        <row r="636">
          <cell r="A636">
            <v>621000</v>
          </cell>
        </row>
        <row r="637">
          <cell r="A637">
            <v>621000</v>
          </cell>
        </row>
        <row r="638">
          <cell r="A638">
            <v>621000</v>
          </cell>
        </row>
        <row r="639">
          <cell r="A639">
            <v>621000</v>
          </cell>
        </row>
        <row r="640">
          <cell r="A640">
            <v>627001</v>
          </cell>
        </row>
        <row r="641">
          <cell r="A641">
            <v>627001</v>
          </cell>
        </row>
        <row r="642">
          <cell r="A642">
            <v>627001</v>
          </cell>
        </row>
        <row r="643">
          <cell r="A643">
            <v>628001</v>
          </cell>
        </row>
        <row r="644">
          <cell r="A644">
            <v>628001</v>
          </cell>
        </row>
        <row r="645">
          <cell r="A645">
            <v>628001</v>
          </cell>
        </row>
        <row r="646">
          <cell r="A646">
            <v>628001</v>
          </cell>
        </row>
        <row r="647">
          <cell r="A647">
            <v>628001</v>
          </cell>
        </row>
        <row r="648">
          <cell r="A648">
            <v>628001</v>
          </cell>
        </row>
        <row r="649">
          <cell r="A649">
            <v>628001</v>
          </cell>
        </row>
        <row r="650">
          <cell r="A650">
            <v>628001</v>
          </cell>
        </row>
        <row r="651">
          <cell r="A651">
            <v>629001</v>
          </cell>
        </row>
        <row r="652">
          <cell r="A652">
            <v>629001</v>
          </cell>
        </row>
        <row r="653">
          <cell r="A653">
            <v>629001</v>
          </cell>
        </row>
        <row r="654">
          <cell r="A654">
            <v>629001</v>
          </cell>
        </row>
        <row r="655">
          <cell r="A655">
            <v>660011</v>
          </cell>
        </row>
        <row r="656">
          <cell r="A656">
            <v>660011</v>
          </cell>
        </row>
        <row r="657">
          <cell r="A657">
            <v>660011</v>
          </cell>
        </row>
        <row r="658">
          <cell r="A658">
            <v>660011</v>
          </cell>
        </row>
        <row r="659">
          <cell r="A659">
            <v>660011</v>
          </cell>
        </row>
        <row r="660">
          <cell r="A660">
            <v>660011</v>
          </cell>
        </row>
        <row r="661">
          <cell r="A661">
            <v>660011</v>
          </cell>
        </row>
        <row r="662">
          <cell r="A662">
            <v>660011</v>
          </cell>
        </row>
        <row r="663">
          <cell r="A663">
            <v>660011</v>
          </cell>
        </row>
        <row r="664">
          <cell r="A664">
            <v>660011</v>
          </cell>
        </row>
        <row r="665">
          <cell r="A665">
            <v>660011</v>
          </cell>
        </row>
        <row r="666">
          <cell r="A666">
            <v>660011</v>
          </cell>
        </row>
        <row r="667">
          <cell r="A667">
            <v>660026</v>
          </cell>
        </row>
        <row r="668">
          <cell r="A668">
            <v>660026</v>
          </cell>
        </row>
        <row r="669">
          <cell r="A669">
            <v>660026</v>
          </cell>
        </row>
        <row r="670">
          <cell r="A670">
            <v>660026</v>
          </cell>
        </row>
        <row r="671">
          <cell r="A671">
            <v>660026</v>
          </cell>
        </row>
        <row r="672">
          <cell r="A672">
            <v>660026</v>
          </cell>
        </row>
        <row r="673">
          <cell r="A673">
            <v>660026</v>
          </cell>
        </row>
        <row r="674">
          <cell r="A674">
            <v>660026</v>
          </cell>
        </row>
        <row r="675">
          <cell r="A675">
            <v>660026</v>
          </cell>
        </row>
        <row r="676">
          <cell r="A676">
            <v>660026</v>
          </cell>
        </row>
        <row r="677">
          <cell r="A677">
            <v>660026</v>
          </cell>
        </row>
        <row r="678">
          <cell r="A678">
            <v>660026</v>
          </cell>
        </row>
        <row r="679">
          <cell r="A679">
            <v>660400</v>
          </cell>
        </row>
        <row r="680">
          <cell r="A680">
            <v>660400</v>
          </cell>
        </row>
        <row r="681">
          <cell r="A681">
            <v>660400</v>
          </cell>
        </row>
        <row r="682">
          <cell r="A682">
            <v>660400</v>
          </cell>
        </row>
        <row r="683">
          <cell r="A683">
            <v>660400</v>
          </cell>
        </row>
        <row r="684">
          <cell r="A684">
            <v>660400</v>
          </cell>
        </row>
        <row r="685">
          <cell r="A685">
            <v>660400</v>
          </cell>
        </row>
        <row r="686">
          <cell r="A686">
            <v>660400</v>
          </cell>
        </row>
        <row r="687">
          <cell r="A687">
            <v>660400</v>
          </cell>
        </row>
        <row r="688">
          <cell r="A688">
            <v>660400</v>
          </cell>
        </row>
        <row r="689">
          <cell r="A689">
            <v>660400</v>
          </cell>
        </row>
        <row r="690">
          <cell r="A690">
            <v>660400</v>
          </cell>
        </row>
        <row r="691">
          <cell r="A691">
            <v>660901</v>
          </cell>
        </row>
        <row r="692">
          <cell r="A692">
            <v>660902</v>
          </cell>
        </row>
        <row r="693">
          <cell r="A693">
            <v>660903</v>
          </cell>
        </row>
        <row r="694">
          <cell r="A694">
            <v>660910</v>
          </cell>
        </row>
        <row r="695">
          <cell r="A695">
            <v>661001</v>
          </cell>
        </row>
        <row r="696">
          <cell r="A696">
            <v>661001</v>
          </cell>
        </row>
        <row r="697">
          <cell r="A697">
            <v>661001</v>
          </cell>
        </row>
        <row r="698">
          <cell r="A698">
            <v>661001</v>
          </cell>
        </row>
        <row r="699">
          <cell r="A699">
            <v>661001</v>
          </cell>
        </row>
        <row r="700">
          <cell r="A700">
            <v>661001</v>
          </cell>
        </row>
        <row r="701">
          <cell r="A701">
            <v>661001</v>
          </cell>
        </row>
        <row r="702">
          <cell r="A702">
            <v>661001</v>
          </cell>
        </row>
        <row r="703">
          <cell r="A703">
            <v>661001</v>
          </cell>
        </row>
        <row r="704">
          <cell r="A704">
            <v>661001</v>
          </cell>
        </row>
        <row r="705">
          <cell r="A705">
            <v>661001</v>
          </cell>
        </row>
        <row r="706">
          <cell r="A706">
            <v>661001</v>
          </cell>
        </row>
        <row r="707">
          <cell r="A707">
            <v>661201</v>
          </cell>
        </row>
        <row r="708">
          <cell r="A708">
            <v>661201</v>
          </cell>
        </row>
        <row r="709">
          <cell r="A709">
            <v>661201</v>
          </cell>
        </row>
        <row r="710">
          <cell r="A710">
            <v>661201</v>
          </cell>
        </row>
        <row r="711">
          <cell r="A711">
            <v>661201</v>
          </cell>
        </row>
        <row r="712">
          <cell r="A712">
            <v>661201</v>
          </cell>
        </row>
        <row r="713">
          <cell r="A713">
            <v>661201</v>
          </cell>
        </row>
        <row r="714">
          <cell r="A714">
            <v>661201</v>
          </cell>
        </row>
        <row r="715">
          <cell r="A715">
            <v>661201</v>
          </cell>
        </row>
        <row r="716">
          <cell r="A716">
            <v>661201</v>
          </cell>
        </row>
        <row r="717">
          <cell r="A717">
            <v>661201</v>
          </cell>
        </row>
        <row r="718">
          <cell r="A718">
            <v>661201</v>
          </cell>
        </row>
        <row r="719">
          <cell r="A719">
            <v>661300</v>
          </cell>
        </row>
        <row r="720">
          <cell r="A720">
            <v>661300</v>
          </cell>
        </row>
        <row r="721">
          <cell r="A721">
            <v>661300</v>
          </cell>
        </row>
        <row r="722">
          <cell r="A722">
            <v>661300</v>
          </cell>
        </row>
        <row r="723">
          <cell r="A723">
            <v>661300</v>
          </cell>
        </row>
        <row r="724">
          <cell r="A724">
            <v>661300</v>
          </cell>
        </row>
        <row r="725">
          <cell r="A725">
            <v>661300</v>
          </cell>
        </row>
        <row r="726">
          <cell r="A726">
            <v>661300</v>
          </cell>
        </row>
        <row r="727">
          <cell r="A727">
            <v>661300</v>
          </cell>
        </row>
        <row r="728">
          <cell r="A728">
            <v>661300</v>
          </cell>
        </row>
        <row r="729">
          <cell r="A729">
            <v>661300</v>
          </cell>
        </row>
        <row r="730">
          <cell r="A730">
            <v>661300</v>
          </cell>
        </row>
        <row r="731">
          <cell r="A731">
            <v>661500</v>
          </cell>
        </row>
        <row r="732">
          <cell r="A732">
            <v>661500</v>
          </cell>
        </row>
        <row r="733">
          <cell r="A733">
            <v>661500</v>
          </cell>
        </row>
        <row r="734">
          <cell r="A734">
            <v>661500</v>
          </cell>
        </row>
        <row r="735">
          <cell r="A735">
            <v>661500</v>
          </cell>
        </row>
        <row r="736">
          <cell r="A736">
            <v>661500</v>
          </cell>
        </row>
        <row r="737">
          <cell r="A737">
            <v>661500</v>
          </cell>
        </row>
        <row r="738">
          <cell r="A738">
            <v>661500</v>
          </cell>
        </row>
        <row r="739">
          <cell r="A739">
            <v>661500</v>
          </cell>
        </row>
        <row r="740">
          <cell r="A740">
            <v>661500</v>
          </cell>
        </row>
        <row r="741">
          <cell r="A741">
            <v>661500</v>
          </cell>
        </row>
        <row r="742">
          <cell r="A742">
            <v>661500</v>
          </cell>
        </row>
        <row r="743">
          <cell r="A743">
            <v>663400</v>
          </cell>
        </row>
        <row r="744">
          <cell r="A744">
            <v>663400</v>
          </cell>
        </row>
        <row r="745">
          <cell r="A745">
            <v>663400</v>
          </cell>
        </row>
        <row r="746">
          <cell r="A746">
            <v>663400</v>
          </cell>
        </row>
        <row r="747">
          <cell r="A747">
            <v>663400</v>
          </cell>
        </row>
        <row r="748">
          <cell r="A748">
            <v>663400</v>
          </cell>
        </row>
        <row r="749">
          <cell r="A749">
            <v>663400</v>
          </cell>
        </row>
        <row r="750">
          <cell r="A750">
            <v>663400</v>
          </cell>
        </row>
        <row r="751">
          <cell r="A751">
            <v>663400</v>
          </cell>
        </row>
        <row r="752">
          <cell r="A752">
            <v>663400</v>
          </cell>
        </row>
        <row r="753">
          <cell r="A753">
            <v>663400</v>
          </cell>
        </row>
        <row r="754">
          <cell r="A754">
            <v>663400</v>
          </cell>
        </row>
        <row r="755">
          <cell r="A755">
            <v>664102</v>
          </cell>
        </row>
        <row r="756">
          <cell r="A756">
            <v>664900</v>
          </cell>
        </row>
        <row r="757">
          <cell r="A757">
            <v>664900</v>
          </cell>
        </row>
        <row r="758">
          <cell r="A758">
            <v>664900</v>
          </cell>
        </row>
        <row r="759">
          <cell r="A759">
            <v>664900</v>
          </cell>
        </row>
        <row r="760">
          <cell r="A760">
            <v>664900</v>
          </cell>
        </row>
        <row r="761">
          <cell r="A761">
            <v>664900</v>
          </cell>
        </row>
        <row r="762">
          <cell r="A762">
            <v>664900</v>
          </cell>
        </row>
        <row r="763">
          <cell r="A763">
            <v>664900</v>
          </cell>
        </row>
        <row r="764">
          <cell r="A764">
            <v>664900</v>
          </cell>
        </row>
        <row r="765">
          <cell r="A765">
            <v>664900</v>
          </cell>
        </row>
        <row r="766">
          <cell r="A766">
            <v>664900</v>
          </cell>
        </row>
        <row r="767">
          <cell r="A767">
            <v>664910</v>
          </cell>
        </row>
        <row r="768">
          <cell r="A768">
            <v>665000</v>
          </cell>
        </row>
        <row r="769">
          <cell r="A769">
            <v>665100</v>
          </cell>
        </row>
        <row r="770">
          <cell r="A770">
            <v>665101</v>
          </cell>
        </row>
        <row r="771">
          <cell r="A771">
            <v>665101</v>
          </cell>
        </row>
        <row r="772">
          <cell r="A772">
            <v>665101</v>
          </cell>
        </row>
        <row r="773">
          <cell r="A773">
            <v>665101</v>
          </cell>
        </row>
        <row r="774">
          <cell r="A774">
            <v>665101</v>
          </cell>
        </row>
        <row r="775">
          <cell r="A775">
            <v>665101</v>
          </cell>
        </row>
        <row r="776">
          <cell r="A776">
            <v>665101</v>
          </cell>
        </row>
        <row r="777">
          <cell r="A777">
            <v>665101</v>
          </cell>
        </row>
        <row r="778">
          <cell r="A778">
            <v>665101</v>
          </cell>
        </row>
        <row r="779">
          <cell r="A779">
            <v>665101</v>
          </cell>
        </row>
        <row r="780">
          <cell r="A780">
            <v>665101</v>
          </cell>
        </row>
        <row r="781">
          <cell r="A781">
            <v>665101</v>
          </cell>
        </row>
        <row r="782">
          <cell r="A782">
            <v>665110</v>
          </cell>
        </row>
        <row r="783">
          <cell r="A783">
            <v>665301</v>
          </cell>
        </row>
        <row r="784">
          <cell r="A784">
            <v>665310</v>
          </cell>
        </row>
        <row r="785">
          <cell r="A785">
            <v>665501</v>
          </cell>
        </row>
        <row r="786">
          <cell r="A786">
            <v>665502</v>
          </cell>
        </row>
        <row r="787">
          <cell r="A787">
            <v>665502</v>
          </cell>
        </row>
        <row r="788">
          <cell r="A788">
            <v>665502</v>
          </cell>
        </row>
        <row r="789">
          <cell r="A789">
            <v>665503</v>
          </cell>
        </row>
        <row r="790">
          <cell r="A790">
            <v>665503</v>
          </cell>
        </row>
        <row r="791">
          <cell r="A791">
            <v>665504</v>
          </cell>
        </row>
        <row r="792">
          <cell r="A792">
            <v>665504</v>
          </cell>
        </row>
        <row r="793">
          <cell r="A793">
            <v>665505</v>
          </cell>
        </row>
        <row r="794">
          <cell r="A794">
            <v>665506</v>
          </cell>
        </row>
        <row r="795">
          <cell r="A795">
            <v>666150</v>
          </cell>
        </row>
        <row r="796">
          <cell r="A796">
            <v>666150</v>
          </cell>
        </row>
        <row r="797">
          <cell r="A797">
            <v>666150</v>
          </cell>
        </row>
        <row r="798">
          <cell r="A798">
            <v>666150</v>
          </cell>
        </row>
        <row r="799">
          <cell r="A799">
            <v>666150</v>
          </cell>
        </row>
        <row r="800">
          <cell r="A800">
            <v>666150</v>
          </cell>
        </row>
        <row r="801">
          <cell r="A801">
            <v>666150</v>
          </cell>
        </row>
        <row r="802">
          <cell r="A802">
            <v>666150</v>
          </cell>
        </row>
        <row r="803">
          <cell r="A803">
            <v>666150</v>
          </cell>
        </row>
        <row r="804">
          <cell r="A804">
            <v>666150</v>
          </cell>
        </row>
        <row r="805">
          <cell r="A805">
            <v>666150</v>
          </cell>
        </row>
        <row r="806">
          <cell r="A806">
            <v>666150</v>
          </cell>
        </row>
        <row r="807">
          <cell r="A807">
            <v>670400</v>
          </cell>
        </row>
        <row r="808">
          <cell r="A808">
            <v>670600</v>
          </cell>
        </row>
        <row r="809">
          <cell r="A809">
            <v>670801</v>
          </cell>
        </row>
        <row r="810">
          <cell r="A810">
            <v>671101</v>
          </cell>
        </row>
        <row r="811">
          <cell r="A811">
            <v>672061</v>
          </cell>
        </row>
        <row r="812">
          <cell r="A812">
            <v>672080</v>
          </cell>
        </row>
        <row r="813">
          <cell r="A813">
            <v>672081</v>
          </cell>
        </row>
        <row r="814">
          <cell r="A814">
            <v>672081</v>
          </cell>
        </row>
        <row r="815">
          <cell r="A815">
            <v>676001</v>
          </cell>
        </row>
        <row r="816">
          <cell r="A816">
            <v>676001</v>
          </cell>
        </row>
        <row r="817">
          <cell r="A817">
            <v>683101</v>
          </cell>
        </row>
        <row r="818">
          <cell r="A818">
            <v>683101</v>
          </cell>
        </row>
        <row r="819">
          <cell r="A819">
            <v>683101</v>
          </cell>
        </row>
        <row r="820">
          <cell r="A820">
            <v>683102</v>
          </cell>
        </row>
        <row r="821">
          <cell r="A821">
            <v>685220</v>
          </cell>
        </row>
        <row r="822">
          <cell r="A822">
            <v>685220</v>
          </cell>
        </row>
        <row r="823">
          <cell r="A823">
            <v>685220</v>
          </cell>
        </row>
        <row r="824">
          <cell r="A824">
            <v>685220</v>
          </cell>
        </row>
        <row r="825">
          <cell r="A825">
            <v>685220</v>
          </cell>
        </row>
        <row r="826">
          <cell r="A826">
            <v>685220</v>
          </cell>
        </row>
        <row r="827">
          <cell r="A827">
            <v>685221</v>
          </cell>
        </row>
        <row r="828">
          <cell r="A828">
            <v>685222</v>
          </cell>
        </row>
        <row r="829">
          <cell r="A829">
            <v>685222</v>
          </cell>
        </row>
        <row r="830">
          <cell r="A830">
            <v>685301</v>
          </cell>
        </row>
        <row r="831">
          <cell r="A831">
            <v>685400</v>
          </cell>
        </row>
        <row r="832">
          <cell r="A832">
            <v>685400</v>
          </cell>
        </row>
        <row r="833">
          <cell r="A833">
            <v>685401</v>
          </cell>
        </row>
        <row r="834">
          <cell r="A834">
            <v>685402</v>
          </cell>
        </row>
        <row r="835">
          <cell r="A835">
            <v>686001</v>
          </cell>
        </row>
        <row r="836">
          <cell r="A836">
            <v>686002</v>
          </cell>
        </row>
        <row r="837">
          <cell r="A837">
            <v>686002</v>
          </cell>
        </row>
        <row r="838">
          <cell r="A838">
            <v>686002</v>
          </cell>
        </row>
        <row r="839">
          <cell r="A839">
            <v>686002</v>
          </cell>
        </row>
        <row r="840">
          <cell r="A840">
            <v>686002</v>
          </cell>
        </row>
        <row r="841">
          <cell r="A841">
            <v>686002</v>
          </cell>
        </row>
        <row r="842">
          <cell r="A842">
            <v>686003</v>
          </cell>
        </row>
        <row r="843">
          <cell r="A843">
            <v>686003</v>
          </cell>
        </row>
        <row r="844">
          <cell r="A844">
            <v>686003</v>
          </cell>
        </row>
        <row r="845">
          <cell r="A845">
            <v>686003</v>
          </cell>
        </row>
        <row r="846">
          <cell r="A846">
            <v>686003</v>
          </cell>
        </row>
        <row r="847">
          <cell r="A847">
            <v>686003</v>
          </cell>
        </row>
        <row r="848">
          <cell r="A848">
            <v>686003</v>
          </cell>
        </row>
        <row r="849">
          <cell r="A849">
            <v>686003</v>
          </cell>
        </row>
        <row r="850">
          <cell r="A850">
            <v>686003</v>
          </cell>
        </row>
        <row r="851">
          <cell r="A851">
            <v>686003</v>
          </cell>
        </row>
        <row r="852">
          <cell r="A852">
            <v>686003</v>
          </cell>
        </row>
        <row r="853">
          <cell r="A853">
            <v>686003</v>
          </cell>
        </row>
        <row r="854">
          <cell r="A854">
            <v>686003</v>
          </cell>
        </row>
        <row r="855">
          <cell r="A855">
            <v>686003</v>
          </cell>
        </row>
        <row r="856">
          <cell r="A856">
            <v>686003</v>
          </cell>
        </row>
        <row r="857">
          <cell r="A857">
            <v>686003</v>
          </cell>
        </row>
        <row r="858">
          <cell r="A858">
            <v>686003</v>
          </cell>
        </row>
        <row r="859">
          <cell r="A859">
            <v>686003</v>
          </cell>
        </row>
        <row r="860">
          <cell r="A860">
            <v>686003</v>
          </cell>
        </row>
        <row r="861">
          <cell r="A861">
            <v>686003</v>
          </cell>
        </row>
        <row r="862">
          <cell r="A862">
            <v>686005</v>
          </cell>
        </row>
        <row r="863">
          <cell r="A863">
            <v>686005</v>
          </cell>
        </row>
        <row r="864">
          <cell r="A864">
            <v>686006</v>
          </cell>
        </row>
        <row r="865">
          <cell r="A865">
            <v>686006</v>
          </cell>
        </row>
        <row r="866">
          <cell r="A866">
            <v>686008</v>
          </cell>
        </row>
        <row r="867">
          <cell r="A867">
            <v>686008</v>
          </cell>
        </row>
        <row r="868">
          <cell r="A868">
            <v>686008</v>
          </cell>
        </row>
        <row r="869">
          <cell r="A869">
            <v>686008</v>
          </cell>
        </row>
        <row r="870">
          <cell r="A870">
            <v>686008</v>
          </cell>
        </row>
        <row r="871">
          <cell r="A871">
            <v>686008</v>
          </cell>
        </row>
        <row r="872">
          <cell r="A872">
            <v>686008</v>
          </cell>
        </row>
        <row r="873">
          <cell r="A873">
            <v>686008</v>
          </cell>
        </row>
        <row r="874">
          <cell r="A874">
            <v>686008</v>
          </cell>
        </row>
        <row r="875">
          <cell r="A875">
            <v>686008</v>
          </cell>
        </row>
        <row r="876">
          <cell r="A876">
            <v>686008</v>
          </cell>
        </row>
        <row r="877">
          <cell r="A877">
            <v>686008</v>
          </cell>
        </row>
        <row r="878">
          <cell r="A878">
            <v>686008</v>
          </cell>
        </row>
        <row r="879">
          <cell r="A879">
            <v>686008</v>
          </cell>
        </row>
        <row r="880">
          <cell r="A880">
            <v>686008</v>
          </cell>
        </row>
        <row r="881">
          <cell r="A881">
            <v>686008</v>
          </cell>
        </row>
        <row r="882">
          <cell r="A882">
            <v>686008</v>
          </cell>
        </row>
        <row r="883">
          <cell r="A883">
            <v>686008</v>
          </cell>
        </row>
        <row r="884">
          <cell r="A884">
            <v>686008</v>
          </cell>
        </row>
        <row r="885">
          <cell r="A885">
            <v>686008</v>
          </cell>
        </row>
        <row r="886">
          <cell r="A886">
            <v>686008</v>
          </cell>
        </row>
        <row r="887">
          <cell r="A887">
            <v>686008</v>
          </cell>
        </row>
        <row r="888">
          <cell r="A888">
            <v>686008</v>
          </cell>
        </row>
        <row r="889">
          <cell r="A889">
            <v>686010</v>
          </cell>
        </row>
        <row r="890">
          <cell r="A890">
            <v>686012</v>
          </cell>
        </row>
        <row r="891">
          <cell r="A891">
            <v>686013</v>
          </cell>
        </row>
        <row r="892">
          <cell r="A892">
            <v>686014</v>
          </cell>
        </row>
        <row r="893">
          <cell r="A893">
            <v>686014</v>
          </cell>
        </row>
        <row r="894">
          <cell r="A894">
            <v>686014</v>
          </cell>
        </row>
        <row r="895">
          <cell r="A895">
            <v>686201</v>
          </cell>
        </row>
        <row r="896">
          <cell r="A896">
            <v>686500</v>
          </cell>
        </row>
        <row r="897">
          <cell r="A897">
            <v>686500</v>
          </cell>
        </row>
        <row r="898">
          <cell r="A898">
            <v>686503</v>
          </cell>
        </row>
        <row r="899">
          <cell r="A899">
            <v>686503</v>
          </cell>
        </row>
        <row r="900">
          <cell r="A900">
            <v>686503</v>
          </cell>
        </row>
        <row r="901">
          <cell r="A901">
            <v>687031</v>
          </cell>
        </row>
        <row r="902">
          <cell r="A902">
            <v>687031</v>
          </cell>
        </row>
        <row r="903">
          <cell r="A903">
            <v>688001</v>
          </cell>
        </row>
        <row r="904">
          <cell r="A904">
            <v>688001</v>
          </cell>
        </row>
        <row r="905">
          <cell r="A905">
            <v>688030</v>
          </cell>
        </row>
        <row r="906">
          <cell r="A906">
            <v>688030</v>
          </cell>
        </row>
        <row r="907">
          <cell r="A907">
            <v>688030</v>
          </cell>
        </row>
        <row r="908">
          <cell r="A908">
            <v>688061</v>
          </cell>
        </row>
        <row r="909">
          <cell r="A909">
            <v>688061</v>
          </cell>
        </row>
        <row r="910">
          <cell r="A910">
            <v>688061</v>
          </cell>
        </row>
        <row r="911">
          <cell r="A911">
            <v>688061</v>
          </cell>
        </row>
        <row r="912">
          <cell r="A912">
            <v>688061</v>
          </cell>
        </row>
        <row r="913">
          <cell r="A913">
            <v>688062</v>
          </cell>
        </row>
        <row r="914">
          <cell r="A914">
            <v>688062</v>
          </cell>
        </row>
        <row r="915">
          <cell r="A915">
            <v>688062</v>
          </cell>
        </row>
        <row r="916">
          <cell r="A916">
            <v>688080</v>
          </cell>
        </row>
        <row r="917">
          <cell r="A917">
            <v>689001</v>
          </cell>
        </row>
        <row r="918">
          <cell r="A918">
            <v>690201</v>
          </cell>
        </row>
        <row r="919">
          <cell r="A919">
            <v>690521</v>
          </cell>
        </row>
        <row r="920">
          <cell r="A920">
            <v>690521</v>
          </cell>
        </row>
        <row r="921">
          <cell r="A921">
            <v>690521</v>
          </cell>
        </row>
        <row r="922">
          <cell r="A922">
            <v>690522</v>
          </cell>
        </row>
        <row r="923">
          <cell r="A923">
            <v>691001</v>
          </cell>
        </row>
        <row r="924">
          <cell r="A924">
            <v>691001</v>
          </cell>
        </row>
        <row r="925">
          <cell r="A925">
            <v>692802</v>
          </cell>
        </row>
        <row r="926">
          <cell r="A926">
            <v>692808</v>
          </cell>
        </row>
        <row r="927">
          <cell r="A927">
            <v>692820</v>
          </cell>
        </row>
        <row r="928">
          <cell r="A928">
            <v>692820</v>
          </cell>
        </row>
        <row r="929">
          <cell r="A929">
            <v>692821</v>
          </cell>
        </row>
        <row r="930">
          <cell r="A930">
            <v>692860</v>
          </cell>
        </row>
        <row r="931">
          <cell r="A931">
            <v>706501</v>
          </cell>
        </row>
        <row r="932">
          <cell r="A932">
            <v>706501</v>
          </cell>
        </row>
        <row r="933">
          <cell r="A933">
            <v>706502</v>
          </cell>
        </row>
        <row r="934">
          <cell r="A934">
            <v>706503</v>
          </cell>
        </row>
        <row r="935">
          <cell r="A935">
            <v>706503</v>
          </cell>
        </row>
        <row r="936">
          <cell r="A936">
            <v>706504</v>
          </cell>
        </row>
        <row r="937">
          <cell r="A937">
            <v>707011</v>
          </cell>
        </row>
        <row r="938">
          <cell r="A938">
            <v>707011</v>
          </cell>
        </row>
        <row r="939">
          <cell r="A939">
            <v>707014</v>
          </cell>
        </row>
        <row r="940">
          <cell r="A940">
            <v>707014</v>
          </cell>
        </row>
        <row r="941">
          <cell r="A941">
            <v>707014</v>
          </cell>
        </row>
        <row r="942">
          <cell r="A942">
            <v>707014</v>
          </cell>
        </row>
        <row r="943">
          <cell r="A943">
            <v>707025</v>
          </cell>
        </row>
        <row r="944">
          <cell r="A944">
            <v>707025</v>
          </cell>
        </row>
        <row r="945">
          <cell r="A945">
            <v>707025</v>
          </cell>
        </row>
        <row r="946">
          <cell r="A946">
            <v>707026</v>
          </cell>
        </row>
        <row r="947">
          <cell r="A947">
            <v>707029</v>
          </cell>
        </row>
        <row r="948">
          <cell r="A948">
            <v>710001</v>
          </cell>
        </row>
        <row r="949">
          <cell r="A949">
            <v>710101</v>
          </cell>
        </row>
        <row r="950">
          <cell r="A950">
            <v>710101</v>
          </cell>
        </row>
        <row r="951">
          <cell r="A951">
            <v>710101</v>
          </cell>
        </row>
        <row r="952">
          <cell r="A952">
            <v>781002</v>
          </cell>
        </row>
        <row r="953">
          <cell r="A953">
            <v>781102</v>
          </cell>
        </row>
      </sheetData>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nteks RKAP"/>
      <sheetName val="RCSA Risiko"/>
      <sheetName val="RCSA Peluang"/>
      <sheetName val="Peta Risiko"/>
    </sheetNames>
    <sheetDataSet>
      <sheetData sheetId="0"/>
      <sheetData sheetId="1"/>
      <sheetData sheetId="2"/>
      <sheetData sheetId="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obs"/>
      <sheetName val="Job 5 storyline"/>
    </sheetNames>
    <sheetDataSet>
      <sheetData sheetId="0"/>
      <sheetData sheetId="1">
        <row r="1">
          <cell r="A1">
            <v>0</v>
          </cell>
          <cell r="B1">
            <v>0</v>
          </cell>
          <cell r="C1" t="str">
            <v>Job 5</v>
          </cell>
          <cell r="D1">
            <v>0</v>
          </cell>
          <cell r="E1">
            <v>0</v>
          </cell>
          <cell r="F1">
            <v>0</v>
          </cell>
          <cell r="G1">
            <v>0</v>
          </cell>
        </row>
        <row r="2">
          <cell r="C2">
            <v>0</v>
          </cell>
        </row>
        <row r="18">
          <cell r="C18">
            <v>0</v>
          </cell>
          <cell r="D18">
            <v>0</v>
          </cell>
          <cell r="E18">
            <v>0</v>
          </cell>
          <cell r="F18">
            <v>0</v>
          </cell>
        </row>
        <row r="19">
          <cell r="C19">
            <v>0</v>
          </cell>
          <cell r="D19">
            <v>0</v>
          </cell>
          <cell r="E19">
            <v>0</v>
          </cell>
          <cell r="F19">
            <v>0</v>
          </cell>
        </row>
      </sheetData>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ject Timeline"/>
      <sheetName val="calcs"/>
      <sheetName val="Assumptions"/>
      <sheetName val="kategori"/>
      <sheetName val="Manajemen Fee"/>
    </sheetNames>
    <sheetDataSet>
      <sheetData sheetId="0"/>
      <sheetData sheetId="1">
        <row r="25">
          <cell r="D25">
            <v>42656</v>
          </cell>
        </row>
        <row r="26">
          <cell r="D26">
            <v>0</v>
          </cell>
        </row>
        <row r="28">
          <cell r="D28">
            <v>42656</v>
          </cell>
        </row>
        <row r="29">
          <cell r="D29">
            <v>30</v>
          </cell>
        </row>
      </sheetData>
      <sheetData sheetId="2" refreshError="1"/>
      <sheetData sheetId="3" refreshError="1"/>
      <sheetData sheetId="4"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AS RP"/>
      <sheetName val="KAS $"/>
      <sheetName val="RAK"/>
      <sheetName val="ANL2"/>
      <sheetName val="ELIM LBU1"/>
      <sheetName val="NERLKP"/>
      <sheetName val="pnllkp"/>
      <sheetName val="PNLLBUALL"/>
      <sheetName val="PNL1 A"/>
      <sheetName val="PNL2 A"/>
      <sheetName val="RRA"/>
      <sheetName val="LIK"/>
      <sheetName val="RRP&amp;K2L"/>
      <sheetName val="KAS _"/>
      <sheetName val="WBS 2005"/>
      <sheetName val="MPP0102"/>
      <sheetName val="As"/>
      <sheetName val="Irregular Income"/>
      <sheetName val="FE-1770.P1"/>
      <sheetName val="Sheet8"/>
      <sheetName val="AUG02"/>
      <sheetName val="status"/>
      <sheetName val="P&amp;L98"/>
      <sheetName val="Permanent info"/>
      <sheetName val="Lead Schedule"/>
      <sheetName val="SALES_EQUITY"/>
      <sheetName val="Tax Rate"/>
      <sheetName val="T.material"/>
      <sheetName val="BP1_23"/>
      <sheetName val="PPH1298S"/>
      <sheetName val="FKT_PJK"/>
      <sheetName val="BANK"/>
      <sheetName val="Forecast"/>
      <sheetName val="Tax Computation"/>
      <sheetName val="REPORT180501"/>
      <sheetName val="Amortization Table"/>
      <sheetName val="Ex-Rate"/>
      <sheetName val="@GeneralInfo"/>
      <sheetName val="GeneralInfo"/>
      <sheetName val="RPO"/>
      <sheetName val="Scenario&amp;Sensitivity"/>
      <sheetName val="Mine Assumptions"/>
      <sheetName val="Cover-01"/>
      <sheetName val="LPP-1"/>
      <sheetName val="E-2 Capital AFE - Carryover"/>
      <sheetName val="Casing"/>
      <sheetName val="Rp Banten"/>
      <sheetName val="KODE"/>
      <sheetName val="LOOKUP"/>
      <sheetName val="DWP"/>
      <sheetName val="TRF-JKT"/>
      <sheetName val="tanah (2)"/>
      <sheetName val="BS-PL Komersil and Fiskal"/>
      <sheetName val="SUMMARY"/>
      <sheetName val="DATA HRG"/>
      <sheetName val="CODE"/>
      <sheetName val="Sheet1"/>
      <sheetName val="Data Jual"/>
      <sheetName val="Asumsi"/>
      <sheetName val="NAP"/>
      <sheetName val="Sheet2"/>
      <sheetName val="Tax"/>
      <sheetName val="LAAS"/>
      <sheetName val="bs"/>
      <sheetName val="Marshal"/>
      <sheetName val="KM12"/>
      <sheetName val="Jual Mtr 12"/>
      <sheetName val="Indr"/>
      <sheetName val="Agst"/>
      <sheetName val="ID MENADO"/>
      <sheetName val="hitung"/>
      <sheetName val="HITUNG-HPP,25"/>
      <sheetName val="Jabar"/>
      <sheetName val="Jateng"/>
      <sheetName val="Jatim"/>
      <sheetName val="Pusat"/>
      <sheetName val="Sulawesi"/>
      <sheetName val="Sumbagsel"/>
      <sheetName val="CFWork"/>
      <sheetName val="WS"/>
      <sheetName val="Bobot rev"/>
      <sheetName val="Draft"/>
      <sheetName val="Results"/>
      <sheetName val="Write Off &amp; Disposal05"/>
      <sheetName val="2703.1"/>
      <sheetName val="2703_1"/>
      <sheetName val="FS"/>
      <sheetName val="Credit-22"/>
      <sheetName val="harga"/>
      <sheetName val="daftar harga satuan"/>
      <sheetName val="Customers"/>
      <sheetName val="TRAFIK KAPAL"/>
      <sheetName val="PRODUKSI"/>
      <sheetName val="INVESTASI"/>
      <sheetName val="ARUS KAS"/>
      <sheetName val="DATA"/>
      <sheetName val="COMBINE"/>
      <sheetName val="Jan"/>
      <sheetName val="Feb"/>
      <sheetName val="Mar"/>
      <sheetName val="Apr"/>
      <sheetName val="May"/>
      <sheetName val="Jun"/>
      <sheetName val="Jul"/>
      <sheetName val="Aug"/>
      <sheetName val="Sept"/>
      <sheetName val="Okt"/>
      <sheetName val="Nov"/>
      <sheetName val="Des"/>
      <sheetName val="Bonus (CP)"/>
      <sheetName val="Bonus  (Des)"/>
      <sheetName val="THR Leb"/>
      <sheetName val="THR Nat"/>
      <sheetName val="ISI SPT"/>
      <sheetName val="Kontrak"/>
      <sheetName val="Erick"/>
      <sheetName val="Wilmart"/>
      <sheetName val="Yohanes"/>
      <sheetName val="TO"/>
      <sheetName val="gg.1"/>
      <sheetName val="COA"/>
      <sheetName val="INSTMATR"/>
      <sheetName val="NL180"/>
      <sheetName val="NL240"/>
      <sheetName val="Access Radio NL400"/>
      <sheetName val="SPARE"/>
      <sheetName val="EXC-R2004"/>
      <sheetName val="UnitDP"/>
      <sheetName val="Discount Tables"/>
      <sheetName val="Sheet4"/>
      <sheetName val="Job Code Table"/>
      <sheetName val="Data Request"/>
      <sheetName val="PC-1"/>
      <sheetName val="data (2)"/>
      <sheetName val="Gmd3"/>
      <sheetName val="Wil 1"/>
      <sheetName val="Ending SP"/>
      <sheetName val="KAS_RP"/>
      <sheetName val="KAS_$"/>
      <sheetName val="ELIM_LBU1"/>
      <sheetName val="PNL1_A"/>
      <sheetName val="PNL2_A"/>
      <sheetName val="KAS__"/>
      <sheetName val="BS-PL_Komersil_and_Fiskal"/>
      <sheetName val="Irregular_Income"/>
      <sheetName val="FE-1770_P1"/>
      <sheetName val="Permanent_info"/>
      <sheetName val="Tax_Rate"/>
      <sheetName val="T_material"/>
      <sheetName val="Tax_Computation"/>
      <sheetName val="Amortization_Table"/>
      <sheetName val="Mine_Assumptions"/>
      <sheetName val="Rp_Banten"/>
      <sheetName val="TBM"/>
      <sheetName val="ut_no_stm"/>
      <sheetName val="Worksheet-03"/>
      <sheetName val="EQ"/>
      <sheetName val="DATA_HRG"/>
      <sheetName val="ut_no stm"/>
      <sheetName val="THN"/>
      <sheetName val="1999"/>
      <sheetName val="LHP7"/>
      <sheetName val="#REF!"/>
      <sheetName val="DAT_1"/>
      <sheetName val="TLKM-J"/>
      <sheetName val="N-TLKM"/>
      <sheetName val="Salary"/>
      <sheetName val="analis"/>
      <sheetName val="LM_29"/>
      <sheetName val="HRG BHN"/>
      <sheetName val="PL"/>
      <sheetName val="Price"/>
      <sheetName val="DATA2"/>
      <sheetName val="JL_BEL"/>
      <sheetName val="AJE&amp;RJE"/>
      <sheetName val="WP-PBM-04"/>
      <sheetName val="3. PL ASCO"/>
      <sheetName val="Interface"/>
      <sheetName val="Effort.P"/>
      <sheetName val="Profit &amp; Loss Account"/>
      <sheetName val="StandardJobTitle"/>
      <sheetName val="Corporate"/>
      <sheetName val="Simple Coff."/>
      <sheetName val="DOC"/>
      <sheetName val="FEED"/>
      <sheetName val="Equipment"/>
      <sheetName val="Data_Neraca_Kom"/>
      <sheetName val="STOCK AKHIR"/>
      <sheetName val="TM"/>
      <sheetName val="1"/>
      <sheetName val="Source"/>
      <sheetName val="Utlz03"/>
      <sheetName val="Hua Yang Quarterly"/>
      <sheetName val="Macro1"/>
      <sheetName val="Analytical"/>
      <sheetName val="Hutang"/>
      <sheetName val="Alamat"/>
      <sheetName val="PANDUAN"/>
      <sheetName val="Sheet3"/>
      <sheetName val="8400.2"/>
      <sheetName val="inv-enc"/>
      <sheetName val="inv-ssi"/>
      <sheetName val="Minority"/>
      <sheetName val="mutinv"/>
      <sheetName val="mutlab"/>
      <sheetName val="#REF"/>
      <sheetName val="Hotel"/>
      <sheetName val="DAF-9"/>
      <sheetName val="data_val"/>
      <sheetName val="table"/>
      <sheetName val="HPP_19_"/>
      <sheetName val="commercial"/>
      <sheetName val="REKAP"/>
      <sheetName val="Lamp-14(Manajemen)"/>
      <sheetName val="DSU1001"/>
      <sheetName val="PC_1"/>
      <sheetName val="PC_2"/>
      <sheetName val="Front"/>
      <sheetName val="Check Sheet"/>
      <sheetName val="PLHOENG"/>
      <sheetName val="Budget 2002"/>
      <sheetName val="Data SRL"/>
      <sheetName val="Data Prod_Graf"/>
      <sheetName val="BGT97STAFF"/>
      <sheetName val="SAP 27JAN 12PM"/>
      <sheetName val="S e p"/>
      <sheetName val="00 received in 01"/>
      <sheetName val="F e b"/>
      <sheetName val="Per GL J a n"/>
      <sheetName val="A p r"/>
      <sheetName val="M a y"/>
      <sheetName val="HG_BEL"/>
      <sheetName val="fr BS"/>
      <sheetName val="DIRECT COST"/>
      <sheetName val="co_data"/>
      <sheetName val="Consolidated"/>
      <sheetName val="MasterSheet"/>
      <sheetName val="KAS_RP1"/>
      <sheetName val="KAS_$1"/>
      <sheetName val="ELIM_LBU11"/>
      <sheetName val="PNL1_A1"/>
      <sheetName val="PNL2_A1"/>
      <sheetName val="KAS__1"/>
      <sheetName val="E-2_Capital_AFE_-_Carryover"/>
      <sheetName val="Data_Jual"/>
      <sheetName val="tanah_(2)"/>
      <sheetName val="Jual_Mtr_12"/>
      <sheetName val="ID_MENADO"/>
      <sheetName val="Bobot_rev"/>
      <sheetName val="Write_Off_&amp;_Disposal05"/>
      <sheetName val="2703_11"/>
      <sheetName val="BS_Recon"/>
      <sheetName val="Income Statement"/>
      <sheetName val="Feb_12"/>
      <sheetName val="Mar_12"/>
      <sheetName val="trf-d-w"/>
      <sheetName val="trf d-i"/>
      <sheetName val="DATA INPUT"/>
      <sheetName val="Terbilang sertifikat"/>
      <sheetName val="Links"/>
      <sheetName val="KAS_RP2"/>
      <sheetName val="KAS_$2"/>
      <sheetName val="ELIM_LBU12"/>
      <sheetName val="PNL1_A2"/>
      <sheetName val="PNL2_A2"/>
      <sheetName val="KAS__2"/>
      <sheetName val="Permanent_info1"/>
      <sheetName val="Irregular_Income1"/>
      <sheetName val="FE-1770_P11"/>
      <sheetName val="Tax_Rate1"/>
      <sheetName val="Tax_Computation1"/>
      <sheetName val="Amortization_Table1"/>
      <sheetName val="T_material1"/>
      <sheetName val="Mine_Assumptions1"/>
      <sheetName val="E-2_Capital_AFE_-_Carryover1"/>
      <sheetName val="Rp_Banten1"/>
      <sheetName val="DATA_HRG1"/>
      <sheetName val="Data_Jual1"/>
      <sheetName val="tanah_(2)1"/>
      <sheetName val="Jual_Mtr_121"/>
      <sheetName val="ID_MENADO1"/>
      <sheetName val="BS-PL_Komersil_and_Fiskal1"/>
      <sheetName val="Bobot_rev1"/>
      <sheetName val="Write_Off_&amp;_Disposal051"/>
      <sheetName val="2703_12"/>
      <sheetName val="PRO"/>
      <sheetName val="data_(2)"/>
      <sheetName val="Wil_1"/>
      <sheetName val="Ending_SP"/>
      <sheetName val="Profit_&amp;_Loss_Account"/>
      <sheetName val="Discount_Tables"/>
      <sheetName val="Job_Code_Table"/>
      <sheetName val="Data_Request"/>
      <sheetName val="Access_Radio_NL400"/>
      <sheetName val="Effort_P"/>
      <sheetName val="3__PL_ASCO"/>
      <sheetName val="HRG_BHN"/>
      <sheetName val="Simple_Coff_"/>
      <sheetName val="SAP_27JAN_12PM"/>
      <sheetName val="ut_no_stm1"/>
      <sheetName val="S_e_p"/>
      <sheetName val="00_received_in_01"/>
      <sheetName val="F_e_b"/>
      <sheetName val="Per_GL_J_a_n"/>
      <sheetName val="A_p_r"/>
      <sheetName val="M_a_y"/>
      <sheetName val="fr_BS"/>
      <sheetName val="Income_Statement"/>
      <sheetName val="trf_d-i"/>
      <sheetName val="Bonus_(CP)"/>
      <sheetName val="Bonus__(Des)"/>
      <sheetName val="THR_Leb"/>
      <sheetName val="THR_Nat"/>
      <sheetName val="ISI_SPT"/>
      <sheetName val="DATA_INPUT"/>
      <sheetName val="STOCK_AKHIR"/>
      <sheetName val="Terbilang_sertifikat"/>
      <sheetName val="Hua_Yang_Quarterly"/>
      <sheetName val="8400_2"/>
      <sheetName val="Bgt"/>
      <sheetName val="Sep"/>
      <sheetName val="Cover_01"/>
      <sheetName val="B"/>
      <sheetName val="DDJAN05"/>
      <sheetName val="KAS_RP3"/>
      <sheetName val="KAS_$3"/>
      <sheetName val="ELIM_LBU13"/>
      <sheetName val="PNL1_A3"/>
      <sheetName val="PNL2_A3"/>
      <sheetName val="KAS__3"/>
      <sheetName val="Permanent_info2"/>
      <sheetName val="Irregular_Income2"/>
      <sheetName val="FE-1770_P12"/>
      <sheetName val="Tax_Rate2"/>
      <sheetName val="Tax_Computation2"/>
      <sheetName val="Amortization_Table2"/>
      <sheetName val="T_material2"/>
      <sheetName val="Mine_Assumptions2"/>
      <sheetName val="E-2_Capital_AFE_-_Carryover2"/>
      <sheetName val="Rp_Banten2"/>
      <sheetName val="DATA_HRG2"/>
      <sheetName val="Data_Jual2"/>
      <sheetName val="tanah_(2)2"/>
      <sheetName val="Jual_Mtr_122"/>
      <sheetName val="ID_MENADO2"/>
      <sheetName val="BS-PL_Komersil_and_Fiskal2"/>
      <sheetName val="Bobot_rev2"/>
      <sheetName val="Write_Off_&amp;_Disposal052"/>
      <sheetName val="2703_13"/>
      <sheetName val="data_(2)1"/>
      <sheetName val="Wil_11"/>
      <sheetName val="Ending_SP1"/>
      <sheetName val="Discount_Tables1"/>
      <sheetName val="Profit_&amp;_Loss_Account1"/>
      <sheetName val="Job_Code_Table1"/>
      <sheetName val="Data_Request1"/>
      <sheetName val="Access_Radio_NL4001"/>
      <sheetName val="Effort_P1"/>
      <sheetName val="3__PL_ASCO1"/>
      <sheetName val="HRG_BHN1"/>
      <sheetName val="Simple_Coff_1"/>
      <sheetName val="STOCK_AKHIR1"/>
      <sheetName val="SAP_27JAN_12PM1"/>
      <sheetName val="ut_no_stm2"/>
      <sheetName val="S_e_p1"/>
      <sheetName val="00_received_in_011"/>
      <sheetName val="F_e_b1"/>
      <sheetName val="Per_GL_J_a_n1"/>
      <sheetName val="A_p_r1"/>
      <sheetName val="M_a_y1"/>
      <sheetName val="fr_BS1"/>
      <sheetName val="Income_Statement1"/>
      <sheetName val="trf_d-i1"/>
      <sheetName val="Bonus_(CP)1"/>
      <sheetName val="Bonus__(Des)1"/>
      <sheetName val="THR_Leb1"/>
      <sheetName val="THR_Nat1"/>
      <sheetName val="ISI_SPT1"/>
      <sheetName val="DATA_INPUT1"/>
      <sheetName val="Terbilang_sertifikat1"/>
      <sheetName val="Hua_Yang_Quarterly1"/>
      <sheetName val="8400_21"/>
      <sheetName val="Rumus PL"/>
      <sheetName val="KKP-II.2.2.1.2"/>
      <sheetName val="sepdua"/>
      <sheetName val="1200.5 ffe1"/>
      <sheetName val="Ford Options"/>
      <sheetName val="NMN"/>
      <sheetName val="Menu"/>
      <sheetName val="XLS Avg Rev"/>
      <sheetName val="Option List"/>
      <sheetName val="HP 18 th"/>
      <sheetName val="pesd_bahan"/>
      <sheetName val="Retail Spider"/>
      <sheetName val="mat&amp;upah"/>
      <sheetName val="analisa-pagar"/>
      <sheetName val="2005"/>
      <sheetName val="_REF_"/>
      <sheetName val="AGG_aggr2"/>
      <sheetName val="9"/>
      <sheetName val="05_2003-compute"/>
      <sheetName val="WBS (2)salah"/>
      <sheetName val="Balance Sheet"/>
      <sheetName val="TSS"/>
      <sheetName val="jpr"/>
      <sheetName val="UnitCost"/>
      <sheetName val="P&amp;L"/>
      <sheetName val="Crew"/>
      <sheetName val="Track"/>
      <sheetName val="calcs"/>
      <sheetName val="HPP_18_"/>
      <sheetName val="DAF-1"/>
      <sheetName val="prelim"/>
      <sheetName val="Detail"/>
      <sheetName val="Assumptions"/>
      <sheetName val="Table 1"/>
      <sheetName val="Ex Rate"/>
      <sheetName val="Table Array"/>
      <sheetName val="DB "/>
      <sheetName val="JSiar"/>
      <sheetName val="Angs.B.Group"/>
      <sheetName val="Asumsi Sls"/>
      <sheetName val="RL2010"/>
      <sheetName val="DIRECT_COST"/>
      <sheetName val="Irregu hÚ_x0005__x001e__x0000__x0000__x0000_ú=_x0015_"/>
      <sheetName val=""/>
      <sheetName val="IGSYC"/>
      <sheetName val="bayar_04_fak"/>
      <sheetName val="Mutasi"/>
      <sheetName val="TB"/>
      <sheetName val="data_benefit(2)"/>
      <sheetName val="HPP"/>
      <sheetName val="Rincian Bah&amp;Ten"/>
      <sheetName val="Plan vs Real"/>
      <sheetName val="Rinci Progres"/>
      <sheetName val="Bahan"/>
      <sheetName val="Sub"/>
      <sheetName val="Cover"/>
      <sheetName val="Irregu hÚ_x0005__x001e_???ú=_x0015_"/>
      <sheetName val="grafik fisik"/>
      <sheetName val="BOP-P2"/>
      <sheetName val="HPP_0503"/>
      <sheetName val="name"/>
      <sheetName val="Cost Ctr"/>
      <sheetName val="Account"/>
      <sheetName val="TBH"/>
      <sheetName val="Jurnal"/>
      <sheetName val="feb'08"/>
      <sheetName val="Sumbagut"/>
      <sheetName val="DailyOvertime"/>
      <sheetName val="317903OCT99"/>
      <sheetName val="317903DEC99"/>
      <sheetName val="317903NOV99"/>
      <sheetName val="P12.4"/>
      <sheetName val="daya tarik loko"/>
      <sheetName val="IS"/>
      <sheetName val="017SR99"/>
      <sheetName val="Grouping"/>
      <sheetName val="TB2015"/>
      <sheetName val="TB2016"/>
      <sheetName val="GOR-SHKJ"/>
      <sheetName val="AJE"/>
      <sheetName val="RJE"/>
      <sheetName val="Ranges"/>
      <sheetName val="Trans"/>
      <sheetName val="Irregu hÚ_x0005__x001e_"/>
      <sheetName val="LABA"/>
      <sheetName val="DATA_JUALAN"/>
      <sheetName val="Ner-KIE"/>
      <sheetName val="NLsimpro"/>
      <sheetName val="PL (MONTHLY)"/>
      <sheetName val="Cucian"/>
      <sheetName val="R"/>
      <sheetName val="Assump"/>
      <sheetName val="MAP"/>
      <sheetName val="RINCIAN"/>
      <sheetName val="Model"/>
      <sheetName val="GRAND REKAP"/>
      <sheetName val="H.Satuan"/>
      <sheetName val="H_Satuan"/>
      <sheetName val="AHS1"/>
      <sheetName val="KASA"/>
      <sheetName val="W-NAD"/>
      <sheetName val="Pt"/>
      <sheetName val="Input"/>
      <sheetName val="Basic Information"/>
      <sheetName val="PEDESB"/>
      <sheetName val="WBS_(2)salah"/>
      <sheetName val="IGC"/>
      <sheetName val="Cashflow"/>
      <sheetName val="2-JTW"/>
      <sheetName val="Sheet1 (2)"/>
      <sheetName val="JANU-KEU (7)"/>
      <sheetName val="lm7-11"/>
      <sheetName val="AU53-K"/>
      <sheetName val="AU53-MG"/>
      <sheetName val="AU53-P"/>
      <sheetName val="BABJ"/>
      <sheetName val="BABR"/>
      <sheetName val="DO"/>
      <sheetName val="DO-MG"/>
      <sheetName val="DO-MK"/>
      <sheetName val="L12 Akt Tetap"/>
      <sheetName val="PhaDoMong"/>
      <sheetName val="FRN"/>
      <sheetName val="HRD"/>
      <sheetName val="Century IDR 168168"/>
      <sheetName val="General"/>
      <sheetName val="PAYROLL"/>
      <sheetName val="Reimbursements"/>
      <sheetName val="BSHO Report"/>
      <sheetName val="HIT"/>
      <sheetName val="1771"/>
      <sheetName val="1771.2"/>
      <sheetName val="KAS_RP4"/>
      <sheetName val="KAS_$4"/>
      <sheetName val="ELIM_LBU14"/>
      <sheetName val="PNL1_A4"/>
      <sheetName val="PNL2_A4"/>
      <sheetName val="KAS__4"/>
      <sheetName val="Irregular_Income3"/>
      <sheetName val="FE-1770_P13"/>
      <sheetName val="Permanent_info3"/>
      <sheetName val="Tax_Rate3"/>
      <sheetName val="T_material3"/>
      <sheetName val="Tax_Computation3"/>
      <sheetName val="Amortization_Table3"/>
      <sheetName val="Mine_Assumptions3"/>
      <sheetName val="E-2_Capital_AFE_-_Carryover3"/>
      <sheetName val="Rp_Banten3"/>
      <sheetName val="DATA_HRG3"/>
      <sheetName val="Data_Jual3"/>
      <sheetName val="tanah_(2)3"/>
      <sheetName val="Jual_Mtr_123"/>
      <sheetName val="ID_MENADO3"/>
      <sheetName val="BS-PL_Komersil_and_Fiskal3"/>
      <sheetName val="Bobot_rev3"/>
      <sheetName val="Write_Off_&amp;_Disposal053"/>
      <sheetName val="2703_14"/>
      <sheetName val="data_(2)2"/>
      <sheetName val="Wil_12"/>
      <sheetName val="Ending_SP2"/>
      <sheetName val="Discount_Tables2"/>
      <sheetName val="Profit_&amp;_Loss_Account2"/>
      <sheetName val="Job_Code_Table2"/>
      <sheetName val="Data_Request2"/>
      <sheetName val="Effort_P2"/>
      <sheetName val="Access_Radio_NL4002"/>
      <sheetName val="Terbilang_sertifikat2"/>
      <sheetName val="Income_Statement2"/>
      <sheetName val="3__PL_ASCO2"/>
      <sheetName val="HRG_BHN2"/>
      <sheetName val="Simple_Coff_2"/>
      <sheetName val="STOCK_AKHIR2"/>
      <sheetName val="Hua_Yang_Quarterly2"/>
      <sheetName val="8400_22"/>
      <sheetName val="SAP_27JAN_12PM2"/>
      <sheetName val="ut_no_stm3"/>
      <sheetName val="S_e_p2"/>
      <sheetName val="00_received_in_012"/>
      <sheetName val="F_e_b2"/>
      <sheetName val="Per_GL_J_a_n2"/>
      <sheetName val="A_p_r2"/>
      <sheetName val="M_a_y2"/>
      <sheetName val="fr_BS2"/>
      <sheetName val="trf_d-i2"/>
      <sheetName val="Bonus_(CP)2"/>
      <sheetName val="Bonus__(Des)2"/>
      <sheetName val="THR_Leb2"/>
      <sheetName val="THR_Nat2"/>
      <sheetName val="ISI_SPT2"/>
      <sheetName val="DATA_INPUT2"/>
      <sheetName val="Rumus_PL"/>
      <sheetName val="KKP-II_2_2_1_2"/>
      <sheetName val="1200_5_ffe1"/>
      <sheetName val="WBS_2005"/>
      <sheetName val="Lead_Schedule"/>
      <sheetName val="hasat"/>
      <sheetName val="KAS_RP5"/>
      <sheetName val="KAS_$5"/>
      <sheetName val="ELIM_LBU15"/>
      <sheetName val="PNL1_A5"/>
      <sheetName val="PNL2_A5"/>
      <sheetName val="KAS__5"/>
      <sheetName val="Irregular_Income4"/>
      <sheetName val="FE-1770_P14"/>
      <sheetName val="Permanent_info4"/>
      <sheetName val="Tax_Rate4"/>
      <sheetName val="T_material4"/>
      <sheetName val="Tax_Computation4"/>
      <sheetName val="Amortization_Table4"/>
      <sheetName val="Mine_Assumptions4"/>
      <sheetName val="E-2_Capital_AFE_-_Carryover4"/>
      <sheetName val="Rp_Banten4"/>
      <sheetName val="DATA_HRG4"/>
      <sheetName val="Data_Jual4"/>
      <sheetName val="tanah_(2)4"/>
      <sheetName val="Jual_Mtr_124"/>
      <sheetName val="ID_MENADO4"/>
      <sheetName val="BS-PL_Komersil_and_Fiskal4"/>
      <sheetName val="Bobot_rev4"/>
      <sheetName val="Write_Off_&amp;_Disposal054"/>
      <sheetName val="2703_15"/>
      <sheetName val="data_(2)3"/>
      <sheetName val="Wil_13"/>
      <sheetName val="Ending_SP3"/>
      <sheetName val="Discount_Tables3"/>
      <sheetName val="Profit_&amp;_Loss_Account3"/>
      <sheetName val="Job_Code_Table3"/>
      <sheetName val="Data_Request3"/>
      <sheetName val="Effort_P3"/>
      <sheetName val="Access_Radio_NL4003"/>
      <sheetName val="Terbilang_sertifikat3"/>
      <sheetName val="Income_Statement3"/>
      <sheetName val="3__PL_ASCO3"/>
      <sheetName val="HRG_BHN3"/>
      <sheetName val="Simple_Coff_3"/>
      <sheetName val="STOCK_AKHIR3"/>
      <sheetName val="Hua_Yang_Quarterly3"/>
      <sheetName val="8400_23"/>
      <sheetName val="SAP_27JAN_12PM3"/>
      <sheetName val="ut_no_stm4"/>
      <sheetName val="S_e_p3"/>
      <sheetName val="00_received_in_013"/>
      <sheetName val="F_e_b3"/>
      <sheetName val="Per_GL_J_a_n3"/>
      <sheetName val="A_p_r3"/>
      <sheetName val="M_a_y3"/>
      <sheetName val="fr_BS3"/>
      <sheetName val="trf_d-i3"/>
      <sheetName val="Bonus_(CP)3"/>
      <sheetName val="Bonus__(Des)3"/>
      <sheetName val="THR_Leb3"/>
      <sheetName val="THR_Nat3"/>
      <sheetName val="ISI_SPT3"/>
      <sheetName val="DATA_INPUT3"/>
      <sheetName val="DIRECT_COST1"/>
      <sheetName val="Rumus_PL1"/>
      <sheetName val="KKP-II_2_2_1_21"/>
      <sheetName val="1200_5_ffe11"/>
      <sheetName val="WBS_20051"/>
      <sheetName val="Lead_Schedule1"/>
      <sheetName val="MI(data base)"/>
      <sheetName val="RANKING PELAPORAN"/>
      <sheetName val="datateknis"/>
      <sheetName val="JobCode"/>
      <sheetName val="Price List"/>
      <sheetName val="Income Statement-May 2004"/>
      <sheetName val="Jamuan"/>
      <sheetName val="Keanggotaan"/>
      <sheetName val="Majalah"/>
      <sheetName val="Pjk.Kend &amp; Parkir&amp;Tanah"/>
      <sheetName val="Pak Din(510)"/>
      <sheetName val="PBB"/>
      <sheetName val="P.Didik&amp;BinaPeg "/>
      <sheetName val="SPPD"/>
      <sheetName val="Assumption"/>
      <sheetName val="Sales"/>
      <sheetName val="Stock"/>
      <sheetName val="AVG"/>
      <sheetName val="KPI_DATABANK"/>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sheetData sheetId="287"/>
      <sheetData sheetId="288"/>
      <sheetData sheetId="289" refreshError="1"/>
      <sheetData sheetId="290" refreshError="1"/>
      <sheetData sheetId="291" refreshError="1"/>
      <sheetData sheetId="292" refreshError="1"/>
      <sheetData sheetId="293" refreshError="1"/>
      <sheetData sheetId="294" refreshError="1"/>
      <sheetData sheetId="295"/>
      <sheetData sheetId="296"/>
      <sheetData sheetId="297"/>
      <sheetData sheetId="298"/>
      <sheetData sheetId="299"/>
      <sheetData sheetId="300"/>
      <sheetData sheetId="301"/>
      <sheetData sheetId="302"/>
      <sheetData sheetId="303"/>
      <sheetData sheetId="304"/>
      <sheetData sheetId="305"/>
      <sheetData sheetId="306"/>
      <sheetData sheetId="307"/>
      <sheetData sheetId="308"/>
      <sheetData sheetId="309"/>
      <sheetData sheetId="310"/>
      <sheetData sheetId="311"/>
      <sheetData sheetId="312"/>
      <sheetData sheetId="313"/>
      <sheetData sheetId="314"/>
      <sheetData sheetId="315"/>
      <sheetData sheetId="316"/>
      <sheetData sheetId="317"/>
      <sheetData sheetId="318"/>
      <sheetData sheetId="319" refreshError="1"/>
      <sheetData sheetId="320"/>
      <sheetData sheetId="321" refreshError="1"/>
      <sheetData sheetId="322" refreshError="1"/>
      <sheetData sheetId="323" refreshError="1"/>
      <sheetData sheetId="324"/>
      <sheetData sheetId="325"/>
      <sheetData sheetId="326"/>
      <sheetData sheetId="327"/>
      <sheetData sheetId="328"/>
      <sheetData sheetId="329"/>
      <sheetData sheetId="330"/>
      <sheetData sheetId="331"/>
      <sheetData sheetId="332"/>
      <sheetData sheetId="333"/>
      <sheetData sheetId="334"/>
      <sheetData sheetId="335"/>
      <sheetData sheetId="336"/>
      <sheetData sheetId="337"/>
      <sheetData sheetId="338"/>
      <sheetData sheetId="339"/>
      <sheetData sheetId="340"/>
      <sheetData sheetId="341"/>
      <sheetData sheetId="342"/>
      <sheetData sheetId="343"/>
      <sheetData sheetId="344"/>
      <sheetData sheetId="345"/>
      <sheetData sheetId="346"/>
      <sheetData sheetId="347"/>
      <sheetData sheetId="348"/>
      <sheetData sheetId="349"/>
      <sheetData sheetId="350"/>
      <sheetData sheetId="351"/>
      <sheetData sheetId="352"/>
      <sheetData sheetId="353"/>
      <sheetData sheetId="354"/>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sheetData sheetId="411"/>
      <sheetData sheetId="412"/>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sheetData sheetId="515"/>
      <sheetData sheetId="516"/>
      <sheetData sheetId="517"/>
      <sheetData sheetId="518"/>
      <sheetData sheetId="519"/>
      <sheetData sheetId="520"/>
      <sheetData sheetId="521"/>
      <sheetData sheetId="522"/>
      <sheetData sheetId="523"/>
      <sheetData sheetId="524"/>
      <sheetData sheetId="525"/>
      <sheetData sheetId="526"/>
      <sheetData sheetId="527"/>
      <sheetData sheetId="528"/>
      <sheetData sheetId="529"/>
      <sheetData sheetId="530"/>
      <sheetData sheetId="531"/>
      <sheetData sheetId="532"/>
      <sheetData sheetId="533"/>
      <sheetData sheetId="534"/>
      <sheetData sheetId="535"/>
      <sheetData sheetId="536"/>
      <sheetData sheetId="537"/>
      <sheetData sheetId="538"/>
      <sheetData sheetId="539"/>
      <sheetData sheetId="540"/>
      <sheetData sheetId="541"/>
      <sheetData sheetId="542"/>
      <sheetData sheetId="543"/>
      <sheetData sheetId="544"/>
      <sheetData sheetId="545"/>
      <sheetData sheetId="546"/>
      <sheetData sheetId="547"/>
      <sheetData sheetId="548"/>
      <sheetData sheetId="549"/>
      <sheetData sheetId="550"/>
      <sheetData sheetId="551"/>
      <sheetData sheetId="552"/>
      <sheetData sheetId="553"/>
      <sheetData sheetId="554"/>
      <sheetData sheetId="555"/>
      <sheetData sheetId="556"/>
      <sheetData sheetId="557"/>
      <sheetData sheetId="558"/>
      <sheetData sheetId="559"/>
      <sheetData sheetId="560"/>
      <sheetData sheetId="561"/>
      <sheetData sheetId="562"/>
      <sheetData sheetId="563"/>
      <sheetData sheetId="564"/>
      <sheetData sheetId="565"/>
      <sheetData sheetId="566"/>
      <sheetData sheetId="567"/>
      <sheetData sheetId="568"/>
      <sheetData sheetId="569"/>
      <sheetData sheetId="570"/>
      <sheetData sheetId="571"/>
      <sheetData sheetId="572"/>
      <sheetData sheetId="573"/>
      <sheetData sheetId="574"/>
      <sheetData sheetId="575"/>
      <sheetData sheetId="576" refreshError="1"/>
      <sheetData sheetId="577"/>
      <sheetData sheetId="578"/>
      <sheetData sheetId="579"/>
      <sheetData sheetId="580"/>
      <sheetData sheetId="581"/>
      <sheetData sheetId="582"/>
      <sheetData sheetId="583"/>
      <sheetData sheetId="584"/>
      <sheetData sheetId="585"/>
      <sheetData sheetId="586"/>
      <sheetData sheetId="587"/>
      <sheetData sheetId="588"/>
      <sheetData sheetId="589"/>
      <sheetData sheetId="590"/>
      <sheetData sheetId="591"/>
      <sheetData sheetId="592"/>
      <sheetData sheetId="593"/>
      <sheetData sheetId="594"/>
      <sheetData sheetId="595"/>
      <sheetData sheetId="596"/>
      <sheetData sheetId="597"/>
      <sheetData sheetId="598"/>
      <sheetData sheetId="599"/>
      <sheetData sheetId="600"/>
      <sheetData sheetId="601"/>
      <sheetData sheetId="602"/>
      <sheetData sheetId="603"/>
      <sheetData sheetId="604"/>
      <sheetData sheetId="605"/>
      <sheetData sheetId="606"/>
      <sheetData sheetId="607"/>
      <sheetData sheetId="608"/>
      <sheetData sheetId="609"/>
      <sheetData sheetId="610"/>
      <sheetData sheetId="611"/>
      <sheetData sheetId="612"/>
      <sheetData sheetId="613"/>
      <sheetData sheetId="614"/>
      <sheetData sheetId="615"/>
      <sheetData sheetId="616"/>
      <sheetData sheetId="617"/>
      <sheetData sheetId="618"/>
      <sheetData sheetId="619"/>
      <sheetData sheetId="620"/>
      <sheetData sheetId="621"/>
      <sheetData sheetId="622"/>
      <sheetData sheetId="623"/>
      <sheetData sheetId="624"/>
      <sheetData sheetId="625"/>
      <sheetData sheetId="626"/>
      <sheetData sheetId="627"/>
      <sheetData sheetId="628"/>
      <sheetData sheetId="629"/>
      <sheetData sheetId="630"/>
      <sheetData sheetId="631"/>
      <sheetData sheetId="632"/>
      <sheetData sheetId="633"/>
      <sheetData sheetId="634"/>
      <sheetData sheetId="635"/>
      <sheetData sheetId="636"/>
      <sheetData sheetId="637"/>
      <sheetData sheetId="638"/>
      <sheetData sheetId="639"/>
      <sheetData sheetId="640"/>
      <sheetData sheetId="641" refreshError="1"/>
      <sheetData sheetId="642" refreshError="1"/>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un08"/>
      <sheetName val="Mrt08"/>
      <sheetName val="Map-USD"/>
      <sheetName val="TB-Detail-USD"/>
      <sheetName val="TB-Detail-IDR"/>
      <sheetName val="L-pi2"/>
      <sheetName val="L-koja"/>
      <sheetName val="MAP"/>
      <sheetName val="Map-BTD"/>
      <sheetName val="Map-PTD"/>
      <sheetName val="Cost-Centre"/>
      <sheetName val="Analisa"/>
    </sheetNames>
    <sheetDataSet>
      <sheetData sheetId="0"/>
      <sheetData sheetId="1"/>
      <sheetData sheetId="2"/>
      <sheetData sheetId="3"/>
      <sheetData sheetId="4"/>
      <sheetData sheetId="5"/>
      <sheetData sheetId="6"/>
      <sheetData sheetId="7"/>
      <sheetData sheetId="8"/>
      <sheetData sheetId="9"/>
      <sheetData sheetId="10">
        <row r="4">
          <cell r="B4">
            <v>1</v>
          </cell>
          <cell r="C4">
            <v>1</v>
          </cell>
          <cell r="D4" t="str">
            <v>Direksi</v>
          </cell>
          <cell r="E4" t="str">
            <v>Direksi</v>
          </cell>
        </row>
        <row r="5">
          <cell r="B5">
            <v>2</v>
          </cell>
          <cell r="C5">
            <v>2</v>
          </cell>
          <cell r="D5" t="str">
            <v>PPO</v>
          </cell>
          <cell r="E5" t="str">
            <v>Operasi</v>
          </cell>
        </row>
        <row r="6">
          <cell r="B6">
            <v>2</v>
          </cell>
          <cell r="C6">
            <v>3</v>
          </cell>
          <cell r="D6" t="str">
            <v>Operasi Terminal</v>
          </cell>
          <cell r="E6" t="str">
            <v>Operasi</v>
          </cell>
        </row>
        <row r="7">
          <cell r="B7">
            <v>3</v>
          </cell>
          <cell r="C7">
            <v>4</v>
          </cell>
          <cell r="D7" t="str">
            <v>Teknik</v>
          </cell>
          <cell r="E7" t="str">
            <v>Tenik &amp; Informasi</v>
          </cell>
        </row>
        <row r="8">
          <cell r="B8">
            <v>4</v>
          </cell>
          <cell r="C8">
            <v>5</v>
          </cell>
          <cell r="D8" t="str">
            <v>Pemasaran</v>
          </cell>
          <cell r="E8" t="str">
            <v>Pelayanan Pelanggan</v>
          </cell>
        </row>
        <row r="9">
          <cell r="B9">
            <v>4</v>
          </cell>
          <cell r="C9">
            <v>6</v>
          </cell>
          <cell r="D9" t="str">
            <v>MTO</v>
          </cell>
          <cell r="E9" t="str">
            <v>Pelayanan Pelanggan</v>
          </cell>
        </row>
        <row r="10">
          <cell r="B10">
            <v>3</v>
          </cell>
          <cell r="C10">
            <v>7</v>
          </cell>
          <cell r="D10" t="str">
            <v>Teknologi Informasi</v>
          </cell>
          <cell r="E10" t="str">
            <v>Tenik &amp; Informasi</v>
          </cell>
        </row>
        <row r="11">
          <cell r="B11">
            <v>5</v>
          </cell>
          <cell r="C11">
            <v>8</v>
          </cell>
          <cell r="D11" t="str">
            <v>Keuangan</v>
          </cell>
          <cell r="E11" t="str">
            <v>Keuangan</v>
          </cell>
        </row>
        <row r="12">
          <cell r="B12">
            <v>6</v>
          </cell>
          <cell r="C12">
            <v>9</v>
          </cell>
          <cell r="D12" t="str">
            <v>SDM</v>
          </cell>
          <cell r="E12" t="str">
            <v>SDM &amp; Umum</v>
          </cell>
        </row>
        <row r="13">
          <cell r="B13">
            <v>6</v>
          </cell>
          <cell r="C13">
            <v>10</v>
          </cell>
          <cell r="D13" t="str">
            <v>Pengadaan &amp; Adm</v>
          </cell>
          <cell r="E13" t="str">
            <v>SDM &amp; Umum</v>
          </cell>
        </row>
        <row r="14">
          <cell r="B14">
            <v>6</v>
          </cell>
          <cell r="C14">
            <v>11</v>
          </cell>
          <cell r="D14" t="str">
            <v>Umum &amp; Keamanan</v>
          </cell>
          <cell r="E14" t="str">
            <v>SDM &amp; Umum</v>
          </cell>
        </row>
        <row r="15">
          <cell r="B15">
            <v>6</v>
          </cell>
          <cell r="C15">
            <v>12</v>
          </cell>
          <cell r="D15" t="str">
            <v>Hukum &amp; Kom. Perusahaan</v>
          </cell>
          <cell r="E15" t="str">
            <v>SDM &amp; Umum</v>
          </cell>
        </row>
        <row r="16">
          <cell r="B16">
            <v>6</v>
          </cell>
          <cell r="C16">
            <v>13</v>
          </cell>
          <cell r="D16" t="str">
            <v>Internal Audit</v>
          </cell>
          <cell r="E16" t="str">
            <v>SDM &amp; Umum</v>
          </cell>
        </row>
      </sheetData>
      <sheetData sheetId="11"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0204 Risk Register"/>
      <sheetName val="0205 Risk Maps"/>
      <sheetName val="0206 Probabiliti"/>
      <sheetName val="0206 Dampak"/>
      <sheetName val="0206 Keterdeteksian"/>
      <sheetName val="0206 Nilai Risiko"/>
      <sheetName val="0208 Checklist Tindaklanjut"/>
      <sheetName val="List"/>
      <sheetName val="Kamus Kemungkinan Risiko"/>
      <sheetName val="Kamus Dampak Risiko"/>
      <sheetName val="Residual Risk"/>
    </sheetNames>
    <sheetDataSet>
      <sheetData sheetId="0" refreshError="1"/>
      <sheetData sheetId="1" refreshError="1"/>
      <sheetData sheetId="2" refreshError="1"/>
      <sheetData sheetId="3" refreshError="1"/>
      <sheetData sheetId="4" refreshError="1"/>
      <sheetData sheetId="5" refreshError="1"/>
      <sheetData sheetId="6" refreshError="1"/>
      <sheetData sheetId="7">
        <row r="4">
          <cell r="C4" t="str">
            <v>S</v>
          </cell>
        </row>
      </sheetData>
      <sheetData sheetId="8" refreshError="1"/>
      <sheetData sheetId="9" refreshError="1"/>
      <sheetData sheetId="10"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un08"/>
      <sheetName val="Jul08"/>
      <sheetName val="MAP"/>
      <sheetName val="MapRPT"/>
      <sheetName val="LegendMAP"/>
      <sheetName val="Tariff"/>
      <sheetName val="CC"/>
      <sheetName val="MJR"/>
      <sheetName val="MNR"/>
      <sheetName val="TB-Detail-USD"/>
      <sheetName val="TB-Detail-IDR"/>
      <sheetName val="MslhStrategis"/>
      <sheetName val="RenKerja"/>
      <sheetName val="Asumsi"/>
      <sheetName val="Cover-Taksasi"/>
      <sheetName val="LK-Box"/>
      <sheetName val="LK-USD"/>
      <sheetName val="LK-IDR"/>
      <sheetName val="LP-IDR"/>
      <sheetName val="NRC"/>
      <sheetName val="Ratio"/>
      <sheetName val="ARUSKAS-Direct"/>
      <sheetName val="ARUSKAS-Direct (TW)"/>
      <sheetName val="ARUSKAS-Indirect"/>
      <sheetName val="KPI"/>
      <sheetName val="LARL-3"/>
      <sheetName val="TotalVersion"/>
      <sheetName val="LARL-4"/>
      <sheetName val="OTP-BU"/>
      <sheetName val="LARL-4(TW)"/>
      <sheetName val="SDM"/>
      <sheetName val="Trafik"/>
      <sheetName val="Alat"/>
      <sheetName val="RecLK-IDR"/>
      <sheetName val="RecLK-USD"/>
      <sheetName val="Kinerja"/>
      <sheetName val="Cover-Bgt"/>
      <sheetName val="LK-Box(TW)"/>
      <sheetName val="LK-USD(TW)"/>
      <sheetName val="LK-IDR(TW)"/>
      <sheetName val="LP-IDR(TW)"/>
      <sheetName val="NRC(TW)"/>
      <sheetName val="ARUSKAS(TW)"/>
      <sheetName val="Rasio(TW)"/>
      <sheetName val="LARL-3(TW)"/>
      <sheetName val="SDM(TW)"/>
      <sheetName val="Alat(TW)"/>
      <sheetName val="Kinerja(TW)"/>
      <sheetName val="Trafik(TW)"/>
      <sheetName val="Comparison"/>
      <sheetName val="RKA-2009-RUP-KOJA - Copy"/>
      <sheetName val="Rekap"/>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ow r="4">
          <cell r="K4" t="str">
            <v>TAHUN - 2008</v>
          </cell>
        </row>
      </sheetData>
      <sheetData sheetId="11" refreshError="1"/>
      <sheetData sheetId="12" refreshError="1"/>
      <sheetData sheetId="13" refreshError="1"/>
      <sheetData sheetId="14" refreshError="1"/>
      <sheetData sheetId="15"/>
      <sheetData sheetId="16"/>
      <sheetData sheetId="17">
        <row r="1">
          <cell r="AO1">
            <v>9500</v>
          </cell>
        </row>
      </sheetData>
      <sheetData sheetId="18"/>
      <sheetData sheetId="19"/>
      <sheetData sheetId="20" refreshError="1"/>
      <sheetData sheetId="21" refreshError="1"/>
      <sheetData sheetId="22" refreshError="1"/>
      <sheetData sheetId="23"/>
      <sheetData sheetId="24" refreshError="1"/>
      <sheetData sheetId="25"/>
      <sheetData sheetId="26" refreshError="1"/>
      <sheetData sheetId="27"/>
      <sheetData sheetId="28"/>
      <sheetData sheetId="29" refreshError="1"/>
      <sheetData sheetId="30" refreshError="1"/>
      <sheetData sheetId="31" refreshError="1"/>
      <sheetData sheetId="32" refreshError="1"/>
      <sheetData sheetId="33"/>
      <sheetData sheetId="34"/>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an08"/>
      <sheetName val="Feb08"/>
      <sheetName val="Mrt08"/>
      <sheetName val="Apr08"/>
      <sheetName val="Mei08"/>
      <sheetName val="Tariff"/>
      <sheetName val="CC"/>
      <sheetName val="MJR"/>
      <sheetName val="MNR"/>
      <sheetName val="TB-Detail-USD"/>
      <sheetName val="MAP"/>
      <sheetName val="LegendMAP"/>
      <sheetName val="MapRPT"/>
      <sheetName val="TB-Detail-IDR"/>
      <sheetName val="Cover 1"/>
      <sheetName val="Kegiatan BM"/>
      <sheetName val="Operasional"/>
      <sheetName val="Cover 2"/>
      <sheetName val="SDM PI2"/>
      <sheetName val="Cover 3"/>
      <sheetName val="NRC"/>
      <sheetName val="ARUSKAS"/>
      <sheetName val="LARL-3"/>
      <sheetName val="LARL-4"/>
      <sheetName val="LK-IDR"/>
      <sheetName val="LK-USD"/>
      <sheetName val="LK-Box"/>
      <sheetName val="LP-IDR"/>
      <sheetName val="RecLK-IDR"/>
      <sheetName val="RecLK-USD"/>
      <sheetName val="Title"/>
      <sheetName val="KompNrc(TW)"/>
      <sheetName val="Nrc(TW)"/>
      <sheetName val="ArusKas(TW)"/>
      <sheetName val="Ratio(TW)"/>
      <sheetName val="Larl-3(TW)"/>
      <sheetName val="Larl-4(TW)"/>
      <sheetName val="LK-IDR(TW)"/>
      <sheetName val="LK-USD(TW)"/>
      <sheetName val="LK-Box(TW)"/>
      <sheetName val="Rcp-RevenueUSD(TW)"/>
      <sheetName val="LP-IDR(TW)"/>
      <sheetName val="Sdm(TW)"/>
      <sheetName val="Operasional(TW)"/>
      <sheetName val="Alat(TW)"/>
      <sheetName val="Kinerja(TW)"/>
      <sheetName val="Master-MAPER4i"/>
      <sheetName val="Cost-Centr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sheetData sheetId="27">
        <row r="15">
          <cell r="AD15">
            <v>916087636</v>
          </cell>
          <cell r="AE15">
            <v>1058374814</v>
          </cell>
          <cell r="AF15">
            <v>1154695754</v>
          </cell>
          <cell r="AG15">
            <v>1219120575.6199999</v>
          </cell>
          <cell r="AH15">
            <v>1136592031.3800001</v>
          </cell>
          <cell r="AL15">
            <v>1136592031.3800001</v>
          </cell>
        </row>
        <row r="16">
          <cell r="AD16">
            <v>0</v>
          </cell>
          <cell r="AE16">
            <v>0</v>
          </cell>
          <cell r="AF16">
            <v>0</v>
          </cell>
          <cell r="AG16">
            <v>0</v>
          </cell>
          <cell r="AH16">
            <v>0</v>
          </cell>
          <cell r="AL16">
            <v>0</v>
          </cell>
        </row>
        <row r="17">
          <cell r="AD17">
            <v>124167411</v>
          </cell>
          <cell r="AE17">
            <v>157004207</v>
          </cell>
          <cell r="AF17">
            <v>192905992</v>
          </cell>
          <cell r="AG17">
            <v>221518811.38999999</v>
          </cell>
          <cell r="AH17">
            <v>219778832.61000001</v>
          </cell>
          <cell r="AL17">
            <v>219778832.61000001</v>
          </cell>
        </row>
        <row r="18">
          <cell r="AD18">
            <v>6015462</v>
          </cell>
          <cell r="AE18">
            <v>3589184</v>
          </cell>
          <cell r="AF18">
            <v>3719350</v>
          </cell>
          <cell r="AG18">
            <v>8030624.5599999996</v>
          </cell>
          <cell r="AH18">
            <v>6949238.4400000004</v>
          </cell>
          <cell r="AL18">
            <v>6949238.4400000004</v>
          </cell>
        </row>
        <row r="19">
          <cell r="AD19">
            <v>2816268</v>
          </cell>
          <cell r="AE19">
            <v>1639867</v>
          </cell>
          <cell r="AF19">
            <v>1072262</v>
          </cell>
          <cell r="AG19">
            <v>276513.64</v>
          </cell>
          <cell r="AH19">
            <v>3070372.36</v>
          </cell>
          <cell r="AL19">
            <v>3070372.36</v>
          </cell>
        </row>
        <row r="20">
          <cell r="AD20">
            <v>0</v>
          </cell>
          <cell r="AE20">
            <v>0</v>
          </cell>
          <cell r="AF20">
            <v>0</v>
          </cell>
          <cell r="AG20">
            <v>0</v>
          </cell>
          <cell r="AH20">
            <v>0</v>
          </cell>
          <cell r="AL20">
            <v>0</v>
          </cell>
        </row>
        <row r="21">
          <cell r="AD21">
            <v>0</v>
          </cell>
          <cell r="AE21">
            <v>0</v>
          </cell>
          <cell r="AF21">
            <v>0</v>
          </cell>
          <cell r="AG21">
            <v>0</v>
          </cell>
          <cell r="AH21">
            <v>0</v>
          </cell>
          <cell r="AL21">
            <v>0</v>
          </cell>
        </row>
        <row r="22">
          <cell r="AD22">
            <v>9311026</v>
          </cell>
          <cell r="AE22">
            <v>-7957737</v>
          </cell>
          <cell r="AF22">
            <v>238910</v>
          </cell>
          <cell r="AG22">
            <v>914197.92</v>
          </cell>
          <cell r="AH22">
            <v>-279791.92</v>
          </cell>
          <cell r="AL22">
            <v>-279791.92</v>
          </cell>
        </row>
        <row r="23">
          <cell r="AD23">
            <v>1791688227</v>
          </cell>
          <cell r="AE23">
            <v>1679558560</v>
          </cell>
          <cell r="AF23">
            <v>1671458657</v>
          </cell>
          <cell r="AG23">
            <v>1938327952.55</v>
          </cell>
          <cell r="AH23">
            <v>1764995177.45</v>
          </cell>
          <cell r="AL23">
            <v>1764995177.45</v>
          </cell>
        </row>
        <row r="24">
          <cell r="AD24">
            <v>0</v>
          </cell>
          <cell r="AE24">
            <v>0</v>
          </cell>
          <cell r="AF24">
            <v>0</v>
          </cell>
          <cell r="AG24">
            <v>0</v>
          </cell>
          <cell r="AH24">
            <v>0</v>
          </cell>
          <cell r="AL24">
            <v>0</v>
          </cell>
        </row>
        <row r="25">
          <cell r="AD25">
            <v>65089687</v>
          </cell>
          <cell r="AE25">
            <v>81709770</v>
          </cell>
          <cell r="AF25">
            <v>102209627</v>
          </cell>
          <cell r="AG25">
            <v>139433796.03999999</v>
          </cell>
          <cell r="AH25">
            <v>257023587.96000001</v>
          </cell>
          <cell r="AL25">
            <v>257023587.96000001</v>
          </cell>
        </row>
        <row r="26">
          <cell r="AD26">
            <v>29588459</v>
          </cell>
          <cell r="AE26">
            <v>20113923</v>
          </cell>
          <cell r="AF26">
            <v>24991206</v>
          </cell>
          <cell r="AG26">
            <v>26671126.989999998</v>
          </cell>
          <cell r="AH26">
            <v>25905882.010000002</v>
          </cell>
          <cell r="AL26">
            <v>25905882.010000002</v>
          </cell>
        </row>
        <row r="27">
          <cell r="AD27">
            <v>2909461</v>
          </cell>
          <cell r="AE27">
            <v>1736768</v>
          </cell>
          <cell r="AF27">
            <v>3074653</v>
          </cell>
          <cell r="AG27">
            <v>4217663.88</v>
          </cell>
          <cell r="AH27">
            <v>-87427.88</v>
          </cell>
          <cell r="AL27">
            <v>-87427.88</v>
          </cell>
        </row>
        <row r="28">
          <cell r="AD28">
            <v>0</v>
          </cell>
          <cell r="AE28">
            <v>0</v>
          </cell>
          <cell r="AF28">
            <v>0</v>
          </cell>
          <cell r="AG28">
            <v>0</v>
          </cell>
          <cell r="AH28">
            <v>0</v>
          </cell>
          <cell r="AL28">
            <v>0</v>
          </cell>
        </row>
        <row r="29">
          <cell r="AD29">
            <v>0</v>
          </cell>
          <cell r="AE29">
            <v>0</v>
          </cell>
          <cell r="AF29">
            <v>0</v>
          </cell>
          <cell r="AG29">
            <v>0</v>
          </cell>
          <cell r="AH29">
            <v>0</v>
          </cell>
          <cell r="AL29">
            <v>0</v>
          </cell>
        </row>
        <row r="30">
          <cell r="AD30">
            <v>5338229</v>
          </cell>
          <cell r="AE30">
            <v>-4562357</v>
          </cell>
          <cell r="AF30">
            <v>136973</v>
          </cell>
          <cell r="AG30">
            <v>524130.98</v>
          </cell>
          <cell r="AH30">
            <v>-160410.98000000001</v>
          </cell>
          <cell r="AL30">
            <v>-160410.98000000001</v>
          </cell>
        </row>
        <row r="31">
          <cell r="AD31">
            <v>33511278</v>
          </cell>
          <cell r="AE31">
            <v>33734694</v>
          </cell>
          <cell r="AF31">
            <v>31441111</v>
          </cell>
          <cell r="AG31">
            <v>40570286.560000002</v>
          </cell>
          <cell r="AH31">
            <v>35108003.439999998</v>
          </cell>
          <cell r="AL31">
            <v>35108003.439999998</v>
          </cell>
        </row>
        <row r="32">
          <cell r="AD32">
            <v>0</v>
          </cell>
          <cell r="AE32">
            <v>0</v>
          </cell>
          <cell r="AF32">
            <v>0</v>
          </cell>
          <cell r="AG32">
            <v>0</v>
          </cell>
          <cell r="AH32">
            <v>0</v>
          </cell>
          <cell r="AL32">
            <v>0</v>
          </cell>
        </row>
        <row r="33">
          <cell r="AD33">
            <v>0</v>
          </cell>
          <cell r="AE33">
            <v>0</v>
          </cell>
          <cell r="AF33">
            <v>0</v>
          </cell>
          <cell r="AG33">
            <v>0</v>
          </cell>
          <cell r="AH33">
            <v>0</v>
          </cell>
          <cell r="AL33">
            <v>0</v>
          </cell>
        </row>
        <row r="34">
          <cell r="AD34">
            <v>0</v>
          </cell>
          <cell r="AE34">
            <v>0</v>
          </cell>
          <cell r="AF34">
            <v>0</v>
          </cell>
          <cell r="AG34">
            <v>0</v>
          </cell>
          <cell r="AH34">
            <v>0</v>
          </cell>
          <cell r="AL34">
            <v>0</v>
          </cell>
        </row>
        <row r="35">
          <cell r="AD35">
            <v>81375</v>
          </cell>
          <cell r="AE35">
            <v>-69548</v>
          </cell>
          <cell r="AF35">
            <v>2088</v>
          </cell>
          <cell r="AG35">
            <v>7990</v>
          </cell>
          <cell r="AH35">
            <v>-2445</v>
          </cell>
          <cell r="AL35">
            <v>-2445</v>
          </cell>
        </row>
        <row r="36">
          <cell r="AD36">
            <v>0</v>
          </cell>
          <cell r="AE36">
            <v>0</v>
          </cell>
          <cell r="AF36">
            <v>0</v>
          </cell>
          <cell r="AG36">
            <v>0</v>
          </cell>
          <cell r="AH36">
            <v>0</v>
          </cell>
          <cell r="AL36">
            <v>0</v>
          </cell>
        </row>
        <row r="37">
          <cell r="AD37">
            <v>0</v>
          </cell>
          <cell r="AE37">
            <v>0</v>
          </cell>
          <cell r="AF37">
            <v>0</v>
          </cell>
          <cell r="AG37">
            <v>0</v>
          </cell>
          <cell r="AH37">
            <v>0</v>
          </cell>
          <cell r="AL37">
            <v>0</v>
          </cell>
        </row>
        <row r="38">
          <cell r="AD38">
            <v>244126</v>
          </cell>
          <cell r="AE38">
            <v>-208644</v>
          </cell>
          <cell r="AF38">
            <v>6264</v>
          </cell>
          <cell r="AG38">
            <v>23969.279999999999</v>
          </cell>
          <cell r="AH38">
            <v>-7336.28</v>
          </cell>
          <cell r="AL38">
            <v>-7336.28</v>
          </cell>
        </row>
        <row r="39">
          <cell r="AD39">
            <v>0</v>
          </cell>
          <cell r="AE39">
            <v>0</v>
          </cell>
          <cell r="AF39">
            <v>0</v>
          </cell>
          <cell r="AG39">
            <v>0</v>
          </cell>
          <cell r="AH39">
            <v>0</v>
          </cell>
          <cell r="AL39">
            <v>0</v>
          </cell>
        </row>
        <row r="40">
          <cell r="AD40">
            <v>0</v>
          </cell>
          <cell r="AE40">
            <v>0</v>
          </cell>
          <cell r="AF40">
            <v>0</v>
          </cell>
          <cell r="AG40">
            <v>0</v>
          </cell>
          <cell r="AH40">
            <v>0</v>
          </cell>
          <cell r="AL40">
            <v>0</v>
          </cell>
        </row>
        <row r="41">
          <cell r="AD41">
            <v>0</v>
          </cell>
          <cell r="AE41">
            <v>0</v>
          </cell>
          <cell r="AF41">
            <v>0</v>
          </cell>
          <cell r="AG41">
            <v>0</v>
          </cell>
          <cell r="AH41">
            <v>0</v>
          </cell>
          <cell r="AL41">
            <v>0</v>
          </cell>
        </row>
        <row r="42">
          <cell r="AD42">
            <v>0</v>
          </cell>
          <cell r="AE42">
            <v>0</v>
          </cell>
          <cell r="AF42">
            <v>0</v>
          </cell>
          <cell r="AG42">
            <v>0</v>
          </cell>
          <cell r="AH42">
            <v>0</v>
          </cell>
          <cell r="AL42">
            <v>0</v>
          </cell>
        </row>
        <row r="43">
          <cell r="AD43">
            <v>0</v>
          </cell>
          <cell r="AE43">
            <v>0</v>
          </cell>
          <cell r="AF43">
            <v>0</v>
          </cell>
          <cell r="AG43">
            <v>0</v>
          </cell>
          <cell r="AH43">
            <v>0</v>
          </cell>
          <cell r="AL43">
            <v>0</v>
          </cell>
        </row>
        <row r="44">
          <cell r="AD44">
            <v>0</v>
          </cell>
          <cell r="AE44">
            <v>0</v>
          </cell>
          <cell r="AF44">
            <v>0</v>
          </cell>
          <cell r="AG44">
            <v>0</v>
          </cell>
          <cell r="AH44">
            <v>0</v>
          </cell>
          <cell r="AL44">
            <v>0</v>
          </cell>
        </row>
        <row r="45">
          <cell r="AD45">
            <v>0</v>
          </cell>
          <cell r="AE45">
            <v>0</v>
          </cell>
          <cell r="AF45">
            <v>0</v>
          </cell>
          <cell r="AG45">
            <v>0</v>
          </cell>
          <cell r="AH45">
            <v>0</v>
          </cell>
          <cell r="AL45">
            <v>0</v>
          </cell>
        </row>
        <row r="46">
          <cell r="AD46">
            <v>0</v>
          </cell>
          <cell r="AE46">
            <v>0</v>
          </cell>
          <cell r="AF46">
            <v>0</v>
          </cell>
          <cell r="AG46">
            <v>0</v>
          </cell>
          <cell r="AH46">
            <v>0</v>
          </cell>
          <cell r="AL46">
            <v>0</v>
          </cell>
        </row>
        <row r="47">
          <cell r="AD47">
            <v>0</v>
          </cell>
          <cell r="AE47">
            <v>0</v>
          </cell>
          <cell r="AF47">
            <v>0</v>
          </cell>
          <cell r="AG47">
            <v>0</v>
          </cell>
          <cell r="AH47">
            <v>0</v>
          </cell>
          <cell r="AL47">
            <v>0</v>
          </cell>
        </row>
        <row r="48">
          <cell r="AD48">
            <v>0</v>
          </cell>
          <cell r="AE48">
            <v>0</v>
          </cell>
          <cell r="AF48">
            <v>0</v>
          </cell>
          <cell r="AG48">
            <v>0</v>
          </cell>
          <cell r="AH48">
            <v>0</v>
          </cell>
          <cell r="AL48">
            <v>0</v>
          </cell>
        </row>
        <row r="49">
          <cell r="AD49">
            <v>466000</v>
          </cell>
          <cell r="AE49">
            <v>67730</v>
          </cell>
          <cell r="AF49">
            <v>11957</v>
          </cell>
          <cell r="AG49">
            <v>45753.63</v>
          </cell>
          <cell r="AH49">
            <v>-14002.63</v>
          </cell>
          <cell r="AL49">
            <v>-14002.63</v>
          </cell>
        </row>
        <row r="50">
          <cell r="AD50">
            <v>0</v>
          </cell>
          <cell r="AE50">
            <v>0</v>
          </cell>
          <cell r="AF50">
            <v>0</v>
          </cell>
          <cell r="AG50">
            <v>0</v>
          </cell>
          <cell r="AH50">
            <v>0</v>
          </cell>
          <cell r="AL50">
            <v>0</v>
          </cell>
        </row>
        <row r="51">
          <cell r="AD51">
            <v>0</v>
          </cell>
          <cell r="AE51">
            <v>0</v>
          </cell>
          <cell r="AF51">
            <v>0</v>
          </cell>
          <cell r="AG51">
            <v>0</v>
          </cell>
          <cell r="AH51">
            <v>0</v>
          </cell>
          <cell r="AL51">
            <v>0</v>
          </cell>
        </row>
        <row r="52">
          <cell r="AD52">
            <v>0</v>
          </cell>
          <cell r="AE52">
            <v>0</v>
          </cell>
          <cell r="AF52">
            <v>0</v>
          </cell>
          <cell r="AG52">
            <v>0</v>
          </cell>
          <cell r="AH52">
            <v>0</v>
          </cell>
          <cell r="AL52">
            <v>0</v>
          </cell>
        </row>
        <row r="53">
          <cell r="AD53">
            <v>0</v>
          </cell>
          <cell r="AE53">
            <v>0</v>
          </cell>
          <cell r="AF53">
            <v>0</v>
          </cell>
          <cell r="AG53">
            <v>0</v>
          </cell>
          <cell r="AH53">
            <v>0</v>
          </cell>
          <cell r="AL53">
            <v>0</v>
          </cell>
        </row>
        <row r="54">
          <cell r="AD54">
            <v>0</v>
          </cell>
          <cell r="AE54">
            <v>0</v>
          </cell>
          <cell r="AF54">
            <v>0</v>
          </cell>
          <cell r="AG54">
            <v>0</v>
          </cell>
          <cell r="AH54">
            <v>0</v>
          </cell>
          <cell r="AL54">
            <v>0</v>
          </cell>
        </row>
        <row r="55">
          <cell r="AD55">
            <v>0</v>
          </cell>
          <cell r="AE55">
            <v>0</v>
          </cell>
          <cell r="AF55">
            <v>0</v>
          </cell>
          <cell r="AG55">
            <v>0</v>
          </cell>
          <cell r="AH55">
            <v>0</v>
          </cell>
          <cell r="AL55">
            <v>0</v>
          </cell>
        </row>
        <row r="56">
          <cell r="AD56">
            <v>0</v>
          </cell>
          <cell r="AE56">
            <v>0</v>
          </cell>
          <cell r="AF56">
            <v>0</v>
          </cell>
          <cell r="AG56">
            <v>0</v>
          </cell>
          <cell r="AH56">
            <v>0</v>
          </cell>
          <cell r="AL56">
            <v>0</v>
          </cell>
        </row>
        <row r="57">
          <cell r="AD57">
            <v>0</v>
          </cell>
          <cell r="AE57">
            <v>0</v>
          </cell>
          <cell r="AF57">
            <v>0</v>
          </cell>
          <cell r="AG57">
            <v>0</v>
          </cell>
          <cell r="AH57">
            <v>0</v>
          </cell>
          <cell r="AL57">
            <v>0</v>
          </cell>
        </row>
        <row r="58">
          <cell r="AD58">
            <v>0</v>
          </cell>
          <cell r="AE58">
            <v>0</v>
          </cell>
          <cell r="AF58">
            <v>0</v>
          </cell>
          <cell r="AG58">
            <v>0</v>
          </cell>
          <cell r="AH58">
            <v>0</v>
          </cell>
          <cell r="AL58">
            <v>0</v>
          </cell>
        </row>
        <row r="59">
          <cell r="AD59">
            <v>0</v>
          </cell>
          <cell r="AE59">
            <v>0</v>
          </cell>
          <cell r="AF59">
            <v>0</v>
          </cell>
          <cell r="AG59">
            <v>0</v>
          </cell>
          <cell r="AH59">
            <v>0</v>
          </cell>
          <cell r="AL59">
            <v>0</v>
          </cell>
        </row>
        <row r="60">
          <cell r="AD60">
            <v>0</v>
          </cell>
          <cell r="AE60">
            <v>0</v>
          </cell>
          <cell r="AF60">
            <v>0</v>
          </cell>
          <cell r="AG60">
            <v>0</v>
          </cell>
          <cell r="AH60">
            <v>0</v>
          </cell>
          <cell r="AL60">
            <v>0</v>
          </cell>
        </row>
        <row r="61">
          <cell r="AD61">
            <v>0</v>
          </cell>
          <cell r="AE61">
            <v>0</v>
          </cell>
          <cell r="AF61">
            <v>0</v>
          </cell>
          <cell r="AG61">
            <v>0</v>
          </cell>
          <cell r="AH61">
            <v>0</v>
          </cell>
          <cell r="AL61">
            <v>0</v>
          </cell>
        </row>
        <row r="62">
          <cell r="AD62">
            <v>0</v>
          </cell>
          <cell r="AE62">
            <v>0</v>
          </cell>
          <cell r="AF62">
            <v>0</v>
          </cell>
          <cell r="AG62">
            <v>0</v>
          </cell>
          <cell r="AH62">
            <v>0</v>
          </cell>
          <cell r="AL62">
            <v>0</v>
          </cell>
        </row>
        <row r="63">
          <cell r="AD63">
            <v>0</v>
          </cell>
          <cell r="AE63">
            <v>0</v>
          </cell>
          <cell r="AF63">
            <v>0</v>
          </cell>
          <cell r="AG63">
            <v>0</v>
          </cell>
          <cell r="AH63">
            <v>0</v>
          </cell>
          <cell r="AL63">
            <v>0</v>
          </cell>
        </row>
        <row r="64">
          <cell r="AD64">
            <v>0</v>
          </cell>
          <cell r="AE64">
            <v>0</v>
          </cell>
          <cell r="AF64">
            <v>0</v>
          </cell>
          <cell r="AG64">
            <v>0</v>
          </cell>
          <cell r="AH64">
            <v>0</v>
          </cell>
          <cell r="AL64">
            <v>0</v>
          </cell>
        </row>
        <row r="65">
          <cell r="AD65">
            <v>0</v>
          </cell>
          <cell r="AE65">
            <v>0</v>
          </cell>
          <cell r="AF65">
            <v>0</v>
          </cell>
          <cell r="AG65">
            <v>0</v>
          </cell>
          <cell r="AH65">
            <v>0</v>
          </cell>
          <cell r="AL65">
            <v>0</v>
          </cell>
        </row>
        <row r="66">
          <cell r="AD66">
            <v>0</v>
          </cell>
          <cell r="AE66">
            <v>0</v>
          </cell>
          <cell r="AF66">
            <v>0</v>
          </cell>
          <cell r="AG66">
            <v>0</v>
          </cell>
          <cell r="AH66">
            <v>0</v>
          </cell>
          <cell r="AL66">
            <v>0</v>
          </cell>
        </row>
        <row r="67">
          <cell r="AD67">
            <v>68561399</v>
          </cell>
          <cell r="AE67">
            <v>-385020994</v>
          </cell>
          <cell r="AF67">
            <v>1759207</v>
          </cell>
          <cell r="AG67">
            <v>34941663.960000001</v>
          </cell>
          <cell r="AH67">
            <v>6464765.04</v>
          </cell>
          <cell r="AL67">
            <v>6464765.04</v>
          </cell>
        </row>
        <row r="68">
          <cell r="AD68">
            <v>-16765</v>
          </cell>
          <cell r="AE68">
            <v>2437</v>
          </cell>
          <cell r="AF68">
            <v>430</v>
          </cell>
          <cell r="AG68">
            <v>1645.9</v>
          </cell>
          <cell r="AH68">
            <v>-503.9</v>
          </cell>
          <cell r="AL68">
            <v>-503.9</v>
          </cell>
        </row>
        <row r="69">
          <cell r="AD69">
            <v>419282</v>
          </cell>
          <cell r="AE69">
            <v>-3252053</v>
          </cell>
          <cell r="AF69">
            <v>10758</v>
          </cell>
          <cell r="AG69">
            <v>41166.800000000003</v>
          </cell>
          <cell r="AH69">
            <v>-12598.8</v>
          </cell>
          <cell r="AL69">
            <v>-12598.8</v>
          </cell>
        </row>
        <row r="70">
          <cell r="AD70">
            <v>2005172</v>
          </cell>
          <cell r="AE70">
            <v>-2740060</v>
          </cell>
          <cell r="AF70">
            <v>51450</v>
          </cell>
          <cell r="AG70">
            <v>196877.03</v>
          </cell>
          <cell r="AH70">
            <v>-60254.03</v>
          </cell>
          <cell r="AL70">
            <v>-60254.03</v>
          </cell>
        </row>
        <row r="71">
          <cell r="AD71">
            <v>1083830</v>
          </cell>
          <cell r="AE71">
            <v>-981729</v>
          </cell>
          <cell r="AF71">
            <v>27809</v>
          </cell>
          <cell r="AG71">
            <v>106415.75</v>
          </cell>
          <cell r="AH71">
            <v>-32568.75</v>
          </cell>
          <cell r="AL71">
            <v>-32568.75</v>
          </cell>
        </row>
        <row r="72">
          <cell r="AD72">
            <v>0</v>
          </cell>
          <cell r="AE72">
            <v>0</v>
          </cell>
          <cell r="AF72">
            <v>0</v>
          </cell>
          <cell r="AG72">
            <v>0</v>
          </cell>
          <cell r="AH72">
            <v>0</v>
          </cell>
          <cell r="AL72">
            <v>0</v>
          </cell>
        </row>
        <row r="73">
          <cell r="AD73">
            <v>0</v>
          </cell>
          <cell r="AE73">
            <v>0</v>
          </cell>
          <cell r="AF73">
            <v>0</v>
          </cell>
          <cell r="AG73">
            <v>0</v>
          </cell>
          <cell r="AH73">
            <v>0</v>
          </cell>
          <cell r="AL73">
            <v>0</v>
          </cell>
        </row>
        <row r="74">
          <cell r="AD74">
            <v>21566935</v>
          </cell>
          <cell r="AE74">
            <v>-18432341</v>
          </cell>
          <cell r="AF74">
            <v>553383</v>
          </cell>
          <cell r="AG74">
            <v>2117537.83</v>
          </cell>
          <cell r="AH74">
            <v>-648075.82999999996</v>
          </cell>
          <cell r="AL74">
            <v>-648075.82999999996</v>
          </cell>
        </row>
        <row r="75">
          <cell r="AD75">
            <v>299215731</v>
          </cell>
          <cell r="AE75">
            <v>-469652552</v>
          </cell>
          <cell r="AF75">
            <v>7677531</v>
          </cell>
          <cell r="AG75">
            <v>32640337.120000001</v>
          </cell>
          <cell r="AH75">
            <v>-7826281.1200000001</v>
          </cell>
          <cell r="AL75">
            <v>-7826281.1200000001</v>
          </cell>
        </row>
        <row r="76">
          <cell r="AD76">
            <v>-4929</v>
          </cell>
          <cell r="AE76">
            <v>716</v>
          </cell>
          <cell r="AF76">
            <v>127</v>
          </cell>
          <cell r="AG76">
            <v>483.82</v>
          </cell>
          <cell r="AH76">
            <v>-147.82</v>
          </cell>
          <cell r="AL76">
            <v>-147.82</v>
          </cell>
        </row>
        <row r="77">
          <cell r="AD77">
            <v>3780273</v>
          </cell>
          <cell r="AE77">
            <v>-10257223</v>
          </cell>
          <cell r="AF77">
            <v>96997</v>
          </cell>
          <cell r="AG77">
            <v>371164.19</v>
          </cell>
          <cell r="AH77">
            <v>-113595.19</v>
          </cell>
          <cell r="AL77">
            <v>-113595.19</v>
          </cell>
        </row>
        <row r="78">
          <cell r="AD78">
            <v>9387188</v>
          </cell>
          <cell r="AE78">
            <v>-13999324</v>
          </cell>
          <cell r="AF78">
            <v>240865</v>
          </cell>
          <cell r="AG78">
            <v>921675.66</v>
          </cell>
          <cell r="AH78">
            <v>-282080.65999999997</v>
          </cell>
          <cell r="AL78">
            <v>-282080.65999999997</v>
          </cell>
        </row>
        <row r="79">
          <cell r="AD79">
            <v>6297580</v>
          </cell>
          <cell r="AE79">
            <v>-6170712</v>
          </cell>
          <cell r="AF79">
            <v>161588</v>
          </cell>
          <cell r="AG79">
            <v>618324.75</v>
          </cell>
          <cell r="AH79">
            <v>-189238.75</v>
          </cell>
          <cell r="AL79">
            <v>-189238.75</v>
          </cell>
        </row>
        <row r="80">
          <cell r="AD80">
            <v>0</v>
          </cell>
          <cell r="AE80">
            <v>0</v>
          </cell>
          <cell r="AF80">
            <v>0</v>
          </cell>
          <cell r="AG80">
            <v>0</v>
          </cell>
          <cell r="AH80">
            <v>0</v>
          </cell>
          <cell r="AL80">
            <v>0</v>
          </cell>
        </row>
        <row r="81">
          <cell r="AD81">
            <v>0</v>
          </cell>
          <cell r="AE81">
            <v>0</v>
          </cell>
          <cell r="AF81">
            <v>0</v>
          </cell>
          <cell r="AG81">
            <v>0</v>
          </cell>
          <cell r="AH81">
            <v>0</v>
          </cell>
          <cell r="AL81">
            <v>0</v>
          </cell>
        </row>
        <row r="82">
          <cell r="AD82">
            <v>4947626</v>
          </cell>
          <cell r="AE82">
            <v>-4228525</v>
          </cell>
          <cell r="AF82">
            <v>126950</v>
          </cell>
          <cell r="AG82">
            <v>485780.16</v>
          </cell>
          <cell r="AH82">
            <v>-148673.16</v>
          </cell>
          <cell r="AL82">
            <v>-148673.16</v>
          </cell>
        </row>
        <row r="83">
          <cell r="AD83">
            <v>667752</v>
          </cell>
          <cell r="AE83">
            <v>-716701</v>
          </cell>
          <cell r="AF83">
            <v>17134</v>
          </cell>
          <cell r="AG83">
            <v>65562.42</v>
          </cell>
          <cell r="AH83">
            <v>-20065.419999999998</v>
          </cell>
          <cell r="AL83">
            <v>-20065.419999999998</v>
          </cell>
        </row>
        <row r="84">
          <cell r="AD84">
            <v>0</v>
          </cell>
          <cell r="AE84">
            <v>0</v>
          </cell>
          <cell r="AF84">
            <v>0</v>
          </cell>
          <cell r="AG84">
            <v>0</v>
          </cell>
          <cell r="AH84">
            <v>0</v>
          </cell>
          <cell r="AL84">
            <v>0</v>
          </cell>
        </row>
        <row r="85">
          <cell r="AD85">
            <v>1956402</v>
          </cell>
          <cell r="AE85">
            <v>-3418233</v>
          </cell>
          <cell r="AF85">
            <v>50199</v>
          </cell>
          <cell r="AG85">
            <v>192087.83</v>
          </cell>
          <cell r="AH85">
            <v>-58788.83</v>
          </cell>
          <cell r="AL85">
            <v>-58788.83</v>
          </cell>
        </row>
        <row r="86">
          <cell r="AD86">
            <v>0</v>
          </cell>
          <cell r="AE86">
            <v>0</v>
          </cell>
          <cell r="AF86">
            <v>0</v>
          </cell>
          <cell r="AG86">
            <v>0</v>
          </cell>
          <cell r="AH86">
            <v>0</v>
          </cell>
          <cell r="AL86">
            <v>0</v>
          </cell>
        </row>
        <row r="87">
          <cell r="AD87">
            <v>406877</v>
          </cell>
          <cell r="AE87">
            <v>-347740</v>
          </cell>
          <cell r="AF87">
            <v>10440</v>
          </cell>
          <cell r="AG87">
            <v>39948.550000000003</v>
          </cell>
          <cell r="AH87">
            <v>-12226.55</v>
          </cell>
          <cell r="AL87">
            <v>-12226.55</v>
          </cell>
        </row>
        <row r="88">
          <cell r="AD88">
            <v>0</v>
          </cell>
          <cell r="AE88">
            <v>0</v>
          </cell>
          <cell r="AF88">
            <v>0</v>
          </cell>
          <cell r="AG88">
            <v>0</v>
          </cell>
          <cell r="AH88">
            <v>0</v>
          </cell>
          <cell r="AL88">
            <v>0</v>
          </cell>
        </row>
        <row r="89">
          <cell r="AD89">
            <v>0</v>
          </cell>
          <cell r="AE89">
            <v>0</v>
          </cell>
          <cell r="AF89">
            <v>0</v>
          </cell>
          <cell r="AG89">
            <v>0</v>
          </cell>
          <cell r="AH89">
            <v>0</v>
          </cell>
          <cell r="AL89">
            <v>0</v>
          </cell>
        </row>
        <row r="90">
          <cell r="AD90">
            <v>0</v>
          </cell>
          <cell r="AE90">
            <v>0</v>
          </cell>
          <cell r="AF90">
            <v>0</v>
          </cell>
          <cell r="AG90">
            <v>0</v>
          </cell>
          <cell r="AH90">
            <v>0</v>
          </cell>
          <cell r="AL90">
            <v>0</v>
          </cell>
        </row>
        <row r="91">
          <cell r="AD91">
            <v>0</v>
          </cell>
          <cell r="AE91">
            <v>0</v>
          </cell>
          <cell r="AF91">
            <v>0</v>
          </cell>
          <cell r="AG91">
            <v>0</v>
          </cell>
          <cell r="AH91">
            <v>0</v>
          </cell>
          <cell r="AL91">
            <v>0</v>
          </cell>
        </row>
        <row r="92">
          <cell r="AD92">
            <v>0</v>
          </cell>
          <cell r="AE92">
            <v>0</v>
          </cell>
          <cell r="AF92">
            <v>0</v>
          </cell>
          <cell r="AG92">
            <v>0</v>
          </cell>
          <cell r="AH92">
            <v>0</v>
          </cell>
          <cell r="AL92">
            <v>0</v>
          </cell>
        </row>
        <row r="93">
          <cell r="AD93">
            <v>1613966000</v>
          </cell>
          <cell r="AE93">
            <v>1856411992</v>
          </cell>
          <cell r="AF93">
            <v>1628871510</v>
          </cell>
          <cell r="AG93">
            <v>1969436389.76</v>
          </cell>
          <cell r="AH93">
            <v>1891096140.24</v>
          </cell>
          <cell r="AL93">
            <v>1891096140.24</v>
          </cell>
        </row>
        <row r="94">
          <cell r="AD94">
            <v>0</v>
          </cell>
          <cell r="AE94">
            <v>0</v>
          </cell>
          <cell r="AF94">
            <v>155000</v>
          </cell>
          <cell r="AG94">
            <v>155000</v>
          </cell>
          <cell r="AH94">
            <v>0</v>
          </cell>
          <cell r="AL94">
            <v>0</v>
          </cell>
        </row>
        <row r="95">
          <cell r="AD95">
            <v>19530000</v>
          </cell>
          <cell r="AE95">
            <v>7953541</v>
          </cell>
          <cell r="AF95">
            <v>5771117</v>
          </cell>
          <cell r="AG95">
            <v>21137542.640000001</v>
          </cell>
          <cell r="AH95">
            <v>14835633.359999999</v>
          </cell>
          <cell r="AL95">
            <v>14835633.359999999</v>
          </cell>
        </row>
        <row r="96">
          <cell r="AD96">
            <v>11470000</v>
          </cell>
          <cell r="AE96">
            <v>8797079</v>
          </cell>
          <cell r="AF96">
            <v>17344307</v>
          </cell>
          <cell r="AG96">
            <v>11821176.279999999</v>
          </cell>
          <cell r="AH96">
            <v>12210332.720000001</v>
          </cell>
          <cell r="AL96">
            <v>12210332.720000001</v>
          </cell>
        </row>
        <row r="97">
          <cell r="AD97">
            <v>0</v>
          </cell>
          <cell r="AE97">
            <v>1500000</v>
          </cell>
          <cell r="AF97">
            <v>155000</v>
          </cell>
          <cell r="AG97">
            <v>655000</v>
          </cell>
          <cell r="AH97">
            <v>0</v>
          </cell>
          <cell r="AL97">
            <v>0</v>
          </cell>
        </row>
        <row r="98">
          <cell r="AD98">
            <v>0</v>
          </cell>
          <cell r="AE98">
            <v>0</v>
          </cell>
          <cell r="AF98">
            <v>0</v>
          </cell>
          <cell r="AG98">
            <v>0</v>
          </cell>
          <cell r="AH98">
            <v>0</v>
          </cell>
          <cell r="AL98">
            <v>0</v>
          </cell>
        </row>
        <row r="99">
          <cell r="AD99">
            <v>0</v>
          </cell>
          <cell r="AE99">
            <v>0</v>
          </cell>
          <cell r="AF99">
            <v>0</v>
          </cell>
          <cell r="AG99">
            <v>0</v>
          </cell>
          <cell r="AH99">
            <v>0</v>
          </cell>
          <cell r="AL99">
            <v>0</v>
          </cell>
        </row>
        <row r="100">
          <cell r="AD100">
            <v>0</v>
          </cell>
          <cell r="AE100">
            <v>0</v>
          </cell>
          <cell r="AF100">
            <v>0</v>
          </cell>
          <cell r="AG100">
            <v>0</v>
          </cell>
          <cell r="AH100">
            <v>0</v>
          </cell>
          <cell r="AL100">
            <v>0</v>
          </cell>
        </row>
        <row r="101">
          <cell r="AD101">
            <v>1939951000</v>
          </cell>
          <cell r="AE101">
            <v>2381939495</v>
          </cell>
          <cell r="AF101">
            <v>1885213909</v>
          </cell>
          <cell r="AG101">
            <v>2497350255.6700001</v>
          </cell>
          <cell r="AH101">
            <v>2388061456.3299999</v>
          </cell>
          <cell r="AL101">
            <v>2388061456.3299999</v>
          </cell>
        </row>
        <row r="102">
          <cell r="AD102">
            <v>0</v>
          </cell>
          <cell r="AE102">
            <v>0</v>
          </cell>
          <cell r="AF102">
            <v>233000</v>
          </cell>
          <cell r="AG102">
            <v>0</v>
          </cell>
          <cell r="AH102">
            <v>0</v>
          </cell>
          <cell r="AL102">
            <v>0</v>
          </cell>
        </row>
        <row r="103">
          <cell r="AD103">
            <v>66987500</v>
          </cell>
          <cell r="AE103">
            <v>55287636</v>
          </cell>
          <cell r="AF103">
            <v>30377823</v>
          </cell>
          <cell r="AG103">
            <v>71001631.540000007</v>
          </cell>
          <cell r="AH103">
            <v>8705059.4600000009</v>
          </cell>
          <cell r="AL103">
            <v>8705059.4600000009</v>
          </cell>
        </row>
        <row r="104">
          <cell r="AD104">
            <v>63609000</v>
          </cell>
          <cell r="AE104">
            <v>70058097</v>
          </cell>
          <cell r="AF104">
            <v>105317133</v>
          </cell>
          <cell r="AG104">
            <v>117619415.97</v>
          </cell>
          <cell r="AH104">
            <v>76143582.030000001</v>
          </cell>
          <cell r="AL104">
            <v>76143582.030000001</v>
          </cell>
        </row>
        <row r="105">
          <cell r="AD105">
            <v>12342000</v>
          </cell>
          <cell r="AE105">
            <v>11055818</v>
          </cell>
          <cell r="AF105">
            <v>14129682</v>
          </cell>
          <cell r="AG105">
            <v>10240792.390000001</v>
          </cell>
          <cell r="AH105">
            <v>8840129.6099999994</v>
          </cell>
          <cell r="AL105">
            <v>8840129.6099999994</v>
          </cell>
        </row>
        <row r="106">
          <cell r="AD106">
            <v>0</v>
          </cell>
          <cell r="AE106">
            <v>0</v>
          </cell>
          <cell r="AF106">
            <v>0</v>
          </cell>
          <cell r="AG106">
            <v>0</v>
          </cell>
          <cell r="AH106">
            <v>0</v>
          </cell>
          <cell r="AL106">
            <v>0</v>
          </cell>
        </row>
        <row r="107">
          <cell r="AD107">
            <v>0</v>
          </cell>
          <cell r="AE107">
            <v>0</v>
          </cell>
          <cell r="AF107">
            <v>0</v>
          </cell>
          <cell r="AG107">
            <v>0</v>
          </cell>
          <cell r="AH107">
            <v>0</v>
          </cell>
          <cell r="AL107">
            <v>0</v>
          </cell>
        </row>
        <row r="108">
          <cell r="AD108">
            <v>0</v>
          </cell>
          <cell r="AE108">
            <v>0</v>
          </cell>
          <cell r="AF108">
            <v>0</v>
          </cell>
          <cell r="AG108">
            <v>0</v>
          </cell>
          <cell r="AH108">
            <v>0</v>
          </cell>
          <cell r="AL108">
            <v>0</v>
          </cell>
        </row>
        <row r="109">
          <cell r="AD109">
            <v>873750</v>
          </cell>
          <cell r="AE109">
            <v>418243</v>
          </cell>
          <cell r="AF109">
            <v>4391170</v>
          </cell>
          <cell r="AG109">
            <v>5328288.18</v>
          </cell>
          <cell r="AH109">
            <v>3177493.82</v>
          </cell>
          <cell r="AL109">
            <v>3177493.82</v>
          </cell>
        </row>
        <row r="110">
          <cell r="AD110">
            <v>0</v>
          </cell>
          <cell r="AE110">
            <v>0</v>
          </cell>
          <cell r="AF110">
            <v>0</v>
          </cell>
          <cell r="AG110">
            <v>0</v>
          </cell>
          <cell r="AH110">
            <v>0</v>
          </cell>
          <cell r="AL110">
            <v>0</v>
          </cell>
        </row>
        <row r="111">
          <cell r="AD111">
            <v>21989375</v>
          </cell>
          <cell r="AE111">
            <v>19505993</v>
          </cell>
          <cell r="AF111">
            <v>15709222</v>
          </cell>
          <cell r="AG111">
            <v>22983389.719999999</v>
          </cell>
          <cell r="AH111">
            <v>24823605.280000001</v>
          </cell>
          <cell r="AL111">
            <v>24823605.280000001</v>
          </cell>
        </row>
        <row r="112">
          <cell r="AD112">
            <v>0</v>
          </cell>
          <cell r="AE112">
            <v>0</v>
          </cell>
          <cell r="AF112">
            <v>0</v>
          </cell>
          <cell r="AG112">
            <v>0</v>
          </cell>
          <cell r="AH112">
            <v>0</v>
          </cell>
          <cell r="AL112">
            <v>0</v>
          </cell>
        </row>
        <row r="113">
          <cell r="AD113">
            <v>0</v>
          </cell>
          <cell r="AE113">
            <v>0</v>
          </cell>
          <cell r="AF113">
            <v>0</v>
          </cell>
          <cell r="AG113">
            <v>0</v>
          </cell>
          <cell r="AH113">
            <v>0</v>
          </cell>
          <cell r="AL113">
            <v>0</v>
          </cell>
        </row>
        <row r="114">
          <cell r="AD114">
            <v>0</v>
          </cell>
          <cell r="AE114">
            <v>0</v>
          </cell>
          <cell r="AF114">
            <v>0</v>
          </cell>
          <cell r="AG114">
            <v>0</v>
          </cell>
          <cell r="AH114">
            <v>0</v>
          </cell>
          <cell r="AL114">
            <v>0</v>
          </cell>
        </row>
        <row r="115">
          <cell r="AD115">
            <v>0</v>
          </cell>
          <cell r="AE115">
            <v>0</v>
          </cell>
          <cell r="AF115">
            <v>0</v>
          </cell>
          <cell r="AG115">
            <v>0</v>
          </cell>
          <cell r="AH115">
            <v>0</v>
          </cell>
          <cell r="AL115">
            <v>0</v>
          </cell>
        </row>
        <row r="116">
          <cell r="AD116">
            <v>0</v>
          </cell>
          <cell r="AE116">
            <v>0</v>
          </cell>
          <cell r="AF116">
            <v>0</v>
          </cell>
          <cell r="AG116">
            <v>0</v>
          </cell>
          <cell r="AH116">
            <v>0</v>
          </cell>
          <cell r="AL116">
            <v>0</v>
          </cell>
        </row>
        <row r="117">
          <cell r="AD117">
            <v>0</v>
          </cell>
          <cell r="AE117">
            <v>0</v>
          </cell>
          <cell r="AF117">
            <v>0</v>
          </cell>
          <cell r="AG117">
            <v>0</v>
          </cell>
          <cell r="AH117">
            <v>0</v>
          </cell>
          <cell r="AL117">
            <v>0</v>
          </cell>
        </row>
        <row r="118">
          <cell r="AD118">
            <v>0</v>
          </cell>
          <cell r="AE118">
            <v>0</v>
          </cell>
          <cell r="AF118">
            <v>0</v>
          </cell>
          <cell r="AG118">
            <v>0</v>
          </cell>
          <cell r="AH118">
            <v>0</v>
          </cell>
          <cell r="AL118">
            <v>0</v>
          </cell>
        </row>
        <row r="119">
          <cell r="AD119">
            <v>0</v>
          </cell>
          <cell r="AE119">
            <v>0</v>
          </cell>
          <cell r="AF119">
            <v>0</v>
          </cell>
          <cell r="AG119">
            <v>0</v>
          </cell>
          <cell r="AH119">
            <v>0</v>
          </cell>
          <cell r="AL119">
            <v>0</v>
          </cell>
        </row>
        <row r="120">
          <cell r="AD120">
            <v>0</v>
          </cell>
          <cell r="AE120">
            <v>0</v>
          </cell>
          <cell r="AF120">
            <v>0</v>
          </cell>
          <cell r="AG120">
            <v>0</v>
          </cell>
          <cell r="AH120">
            <v>0</v>
          </cell>
          <cell r="AL120">
            <v>0</v>
          </cell>
        </row>
        <row r="121">
          <cell r="AD121">
            <v>0</v>
          </cell>
          <cell r="AE121">
            <v>0</v>
          </cell>
          <cell r="AF121">
            <v>0</v>
          </cell>
          <cell r="AG121">
            <v>0</v>
          </cell>
          <cell r="AH121">
            <v>0</v>
          </cell>
          <cell r="AL121">
            <v>0</v>
          </cell>
        </row>
        <row r="122">
          <cell r="AD122">
            <v>1838456</v>
          </cell>
          <cell r="AE122">
            <v>-1571250</v>
          </cell>
          <cell r="AF122">
            <v>47173</v>
          </cell>
          <cell r="AG122">
            <v>180507.43</v>
          </cell>
          <cell r="AH122">
            <v>-55244.43</v>
          </cell>
          <cell r="AL122">
            <v>-55244.43</v>
          </cell>
        </row>
        <row r="123">
          <cell r="AD123">
            <v>0</v>
          </cell>
          <cell r="AE123">
            <v>0</v>
          </cell>
          <cell r="AF123">
            <v>0</v>
          </cell>
          <cell r="AG123">
            <v>0</v>
          </cell>
          <cell r="AH123">
            <v>0</v>
          </cell>
          <cell r="AL123">
            <v>0</v>
          </cell>
        </row>
        <row r="124">
          <cell r="AD124">
            <v>0</v>
          </cell>
          <cell r="AE124">
            <v>0</v>
          </cell>
          <cell r="AF124">
            <v>0</v>
          </cell>
          <cell r="AG124">
            <v>0</v>
          </cell>
          <cell r="AH124">
            <v>0</v>
          </cell>
          <cell r="AL124">
            <v>0</v>
          </cell>
        </row>
        <row r="125">
          <cell r="AD125">
            <v>0</v>
          </cell>
          <cell r="AE125">
            <v>0</v>
          </cell>
          <cell r="AF125">
            <v>0</v>
          </cell>
          <cell r="AG125">
            <v>0</v>
          </cell>
          <cell r="AH125">
            <v>0</v>
          </cell>
          <cell r="AL125">
            <v>0</v>
          </cell>
        </row>
        <row r="126">
          <cell r="AD126">
            <v>1728372</v>
          </cell>
          <cell r="AE126">
            <v>-1477166</v>
          </cell>
          <cell r="AF126">
            <v>44348</v>
          </cell>
          <cell r="AG126">
            <v>169699.37</v>
          </cell>
          <cell r="AH126">
            <v>-51936.37</v>
          </cell>
          <cell r="AL126">
            <v>-51936.37</v>
          </cell>
        </row>
        <row r="127">
          <cell r="AD127">
            <v>0</v>
          </cell>
          <cell r="AE127">
            <v>0</v>
          </cell>
          <cell r="AF127">
            <v>0</v>
          </cell>
          <cell r="AG127">
            <v>0</v>
          </cell>
          <cell r="AH127">
            <v>0</v>
          </cell>
          <cell r="AL127">
            <v>0</v>
          </cell>
        </row>
        <row r="128">
          <cell r="AD128">
            <v>0</v>
          </cell>
          <cell r="AE128">
            <v>0</v>
          </cell>
          <cell r="AF128">
            <v>0</v>
          </cell>
          <cell r="AG128">
            <v>0</v>
          </cell>
          <cell r="AH128">
            <v>0</v>
          </cell>
          <cell r="AL128">
            <v>0</v>
          </cell>
        </row>
        <row r="129">
          <cell r="AD129">
            <v>0</v>
          </cell>
          <cell r="AE129">
            <v>0</v>
          </cell>
          <cell r="AF129">
            <v>0</v>
          </cell>
          <cell r="AG129">
            <v>0</v>
          </cell>
          <cell r="AH129">
            <v>0</v>
          </cell>
          <cell r="AL129">
            <v>0</v>
          </cell>
        </row>
        <row r="130">
          <cell r="AD130">
            <v>0</v>
          </cell>
          <cell r="AE130">
            <v>0</v>
          </cell>
          <cell r="AF130">
            <v>0</v>
          </cell>
          <cell r="AG130">
            <v>0</v>
          </cell>
          <cell r="AH130">
            <v>0</v>
          </cell>
          <cell r="AL130">
            <v>0</v>
          </cell>
        </row>
        <row r="131">
          <cell r="AD131">
            <v>5247144</v>
          </cell>
          <cell r="AE131">
            <v>-4484511</v>
          </cell>
          <cell r="AF131">
            <v>134636</v>
          </cell>
          <cell r="AG131">
            <v>515188.28</v>
          </cell>
          <cell r="AH131">
            <v>-157674.28</v>
          </cell>
          <cell r="AL131">
            <v>-157674.28</v>
          </cell>
        </row>
        <row r="132">
          <cell r="AD132">
            <v>0</v>
          </cell>
          <cell r="AE132">
            <v>0</v>
          </cell>
          <cell r="AF132">
            <v>0</v>
          </cell>
          <cell r="AG132">
            <v>0</v>
          </cell>
          <cell r="AH132">
            <v>0</v>
          </cell>
          <cell r="AL132">
            <v>0</v>
          </cell>
        </row>
        <row r="133">
          <cell r="AD133">
            <v>0</v>
          </cell>
          <cell r="AE133">
            <v>0</v>
          </cell>
          <cell r="AF133">
            <v>0</v>
          </cell>
          <cell r="AG133">
            <v>0</v>
          </cell>
          <cell r="AH133">
            <v>0</v>
          </cell>
          <cell r="AL133">
            <v>0</v>
          </cell>
        </row>
        <row r="134">
          <cell r="AD134">
            <v>0</v>
          </cell>
          <cell r="AE134">
            <v>0</v>
          </cell>
          <cell r="AF134">
            <v>0</v>
          </cell>
          <cell r="AG134">
            <v>0</v>
          </cell>
          <cell r="AH134">
            <v>0</v>
          </cell>
          <cell r="AL134">
            <v>0</v>
          </cell>
        </row>
        <row r="135">
          <cell r="AD135">
            <v>0</v>
          </cell>
          <cell r="AE135">
            <v>0</v>
          </cell>
          <cell r="AF135">
            <v>0</v>
          </cell>
          <cell r="AG135">
            <v>0</v>
          </cell>
          <cell r="AH135">
            <v>0</v>
          </cell>
          <cell r="AL135">
            <v>0</v>
          </cell>
        </row>
        <row r="136">
          <cell r="AD136">
            <v>0</v>
          </cell>
          <cell r="AE136">
            <v>0</v>
          </cell>
          <cell r="AF136">
            <v>0</v>
          </cell>
          <cell r="AG136">
            <v>0</v>
          </cell>
          <cell r="AH136">
            <v>0</v>
          </cell>
          <cell r="AL136">
            <v>0</v>
          </cell>
        </row>
        <row r="137">
          <cell r="AD137">
            <v>0</v>
          </cell>
          <cell r="AE137">
            <v>0</v>
          </cell>
          <cell r="AF137">
            <v>0</v>
          </cell>
          <cell r="AG137">
            <v>0</v>
          </cell>
          <cell r="AH137">
            <v>0</v>
          </cell>
          <cell r="AL137">
            <v>0</v>
          </cell>
        </row>
        <row r="138">
          <cell r="AD138">
            <v>0</v>
          </cell>
          <cell r="AE138">
            <v>0</v>
          </cell>
          <cell r="AF138">
            <v>0</v>
          </cell>
          <cell r="AG138">
            <v>0</v>
          </cell>
          <cell r="AH138">
            <v>0</v>
          </cell>
          <cell r="AL138">
            <v>0</v>
          </cell>
        </row>
        <row r="139">
          <cell r="AD139">
            <v>0</v>
          </cell>
          <cell r="AE139">
            <v>0</v>
          </cell>
          <cell r="AF139">
            <v>0</v>
          </cell>
          <cell r="AG139">
            <v>0</v>
          </cell>
          <cell r="AH139">
            <v>0</v>
          </cell>
          <cell r="AL139">
            <v>0</v>
          </cell>
        </row>
        <row r="140">
          <cell r="AD140">
            <v>0</v>
          </cell>
          <cell r="AE140">
            <v>0</v>
          </cell>
          <cell r="AF140">
            <v>0</v>
          </cell>
          <cell r="AG140">
            <v>0</v>
          </cell>
          <cell r="AH140">
            <v>0</v>
          </cell>
          <cell r="AL140">
            <v>0</v>
          </cell>
        </row>
        <row r="141">
          <cell r="AD141">
            <v>0</v>
          </cell>
          <cell r="AE141">
            <v>0</v>
          </cell>
          <cell r="AF141">
            <v>0</v>
          </cell>
          <cell r="AG141">
            <v>0</v>
          </cell>
          <cell r="AH141">
            <v>0</v>
          </cell>
          <cell r="AL141">
            <v>0</v>
          </cell>
        </row>
        <row r="142">
          <cell r="AD142">
            <v>0</v>
          </cell>
          <cell r="AE142">
            <v>0</v>
          </cell>
          <cell r="AF142">
            <v>0</v>
          </cell>
          <cell r="AG142">
            <v>0</v>
          </cell>
          <cell r="AH142">
            <v>0</v>
          </cell>
          <cell r="AL142">
            <v>0</v>
          </cell>
        </row>
        <row r="143">
          <cell r="AD143">
            <v>0</v>
          </cell>
          <cell r="AE143">
            <v>0</v>
          </cell>
          <cell r="AF143">
            <v>0</v>
          </cell>
          <cell r="AG143">
            <v>0</v>
          </cell>
          <cell r="AH143">
            <v>0</v>
          </cell>
          <cell r="AL143">
            <v>0</v>
          </cell>
        </row>
        <row r="144">
          <cell r="AD144">
            <v>0</v>
          </cell>
          <cell r="AE144">
            <v>0</v>
          </cell>
          <cell r="AF144">
            <v>0</v>
          </cell>
          <cell r="AG144">
            <v>0</v>
          </cell>
          <cell r="AH144">
            <v>0</v>
          </cell>
          <cell r="AL144">
            <v>0</v>
          </cell>
        </row>
        <row r="145">
          <cell r="AD145">
            <v>7530000</v>
          </cell>
          <cell r="AE145">
            <v>11667776</v>
          </cell>
          <cell r="AF145">
            <v>9463162</v>
          </cell>
          <cell r="AG145">
            <v>11991691.9</v>
          </cell>
          <cell r="AH145">
            <v>10736030.1</v>
          </cell>
          <cell r="AL145">
            <v>10736030.1</v>
          </cell>
        </row>
        <row r="146">
          <cell r="AD146">
            <v>0</v>
          </cell>
          <cell r="AE146">
            <v>722</v>
          </cell>
          <cell r="AF146">
            <v>128</v>
          </cell>
          <cell r="AG146">
            <v>488.12</v>
          </cell>
          <cell r="AH146">
            <v>-149.12</v>
          </cell>
          <cell r="AL146">
            <v>-149.12</v>
          </cell>
        </row>
        <row r="147">
          <cell r="AD147">
            <v>0</v>
          </cell>
          <cell r="AE147">
            <v>0</v>
          </cell>
          <cell r="AF147">
            <v>0</v>
          </cell>
          <cell r="AG147">
            <v>0</v>
          </cell>
          <cell r="AH147">
            <v>0</v>
          </cell>
          <cell r="AL147">
            <v>0</v>
          </cell>
        </row>
        <row r="148">
          <cell r="AD148">
            <v>0</v>
          </cell>
          <cell r="AE148">
            <v>569</v>
          </cell>
          <cell r="AF148">
            <v>100</v>
          </cell>
          <cell r="AG148">
            <v>384.59</v>
          </cell>
          <cell r="AH148">
            <v>-117.59</v>
          </cell>
          <cell r="AL148">
            <v>-117.59</v>
          </cell>
        </row>
        <row r="149">
          <cell r="AD149">
            <v>1880000</v>
          </cell>
          <cell r="AE149">
            <v>3828643</v>
          </cell>
          <cell r="AF149">
            <v>952118</v>
          </cell>
          <cell r="AG149">
            <v>1456370.39</v>
          </cell>
          <cell r="AH149">
            <v>3745808.61</v>
          </cell>
          <cell r="AL149">
            <v>3745808.61</v>
          </cell>
        </row>
        <row r="150">
          <cell r="AD150">
            <v>0</v>
          </cell>
          <cell r="AE150">
            <v>0</v>
          </cell>
          <cell r="AF150">
            <v>0</v>
          </cell>
          <cell r="AG150">
            <v>0</v>
          </cell>
          <cell r="AH150">
            <v>0</v>
          </cell>
          <cell r="AL150">
            <v>0</v>
          </cell>
        </row>
        <row r="151">
          <cell r="AD151">
            <v>0</v>
          </cell>
          <cell r="AE151">
            <v>0</v>
          </cell>
          <cell r="AF151">
            <v>0</v>
          </cell>
          <cell r="AG151">
            <v>0</v>
          </cell>
          <cell r="AH151">
            <v>0</v>
          </cell>
          <cell r="AL151">
            <v>0</v>
          </cell>
        </row>
        <row r="152">
          <cell r="AD152">
            <v>0</v>
          </cell>
          <cell r="AE152">
            <v>0</v>
          </cell>
          <cell r="AF152">
            <v>0</v>
          </cell>
          <cell r="AG152">
            <v>0</v>
          </cell>
          <cell r="AH152">
            <v>0</v>
          </cell>
          <cell r="AL152">
            <v>0</v>
          </cell>
        </row>
        <row r="153">
          <cell r="AD153">
            <v>24554000</v>
          </cell>
          <cell r="AE153">
            <v>28506702</v>
          </cell>
          <cell r="AF153">
            <v>28229441</v>
          </cell>
          <cell r="AG153">
            <v>33405455.48</v>
          </cell>
          <cell r="AH153">
            <v>34360387.520000003</v>
          </cell>
          <cell r="AL153">
            <v>34360387.520000003</v>
          </cell>
        </row>
        <row r="154">
          <cell r="AD154">
            <v>0</v>
          </cell>
          <cell r="AE154">
            <v>0</v>
          </cell>
          <cell r="AF154">
            <v>0</v>
          </cell>
          <cell r="AG154">
            <v>0</v>
          </cell>
          <cell r="AH154">
            <v>0</v>
          </cell>
          <cell r="AL154">
            <v>0</v>
          </cell>
        </row>
        <row r="155">
          <cell r="AD155">
            <v>0</v>
          </cell>
          <cell r="AE155">
            <v>1925</v>
          </cell>
          <cell r="AF155">
            <v>340</v>
          </cell>
          <cell r="AG155">
            <v>627299.82999999996</v>
          </cell>
          <cell r="AH155">
            <v>-397.83</v>
          </cell>
          <cell r="AL155">
            <v>-397.83</v>
          </cell>
        </row>
        <row r="156">
          <cell r="AD156">
            <v>0</v>
          </cell>
          <cell r="AE156">
            <v>0</v>
          </cell>
          <cell r="AF156">
            <v>0</v>
          </cell>
          <cell r="AG156">
            <v>0</v>
          </cell>
          <cell r="AH156">
            <v>0</v>
          </cell>
          <cell r="AL156">
            <v>0</v>
          </cell>
        </row>
        <row r="157">
          <cell r="AD157">
            <v>8138000</v>
          </cell>
          <cell r="AE157">
            <v>6370674</v>
          </cell>
          <cell r="AF157">
            <v>11913538</v>
          </cell>
          <cell r="AG157">
            <v>7586764.1799999997</v>
          </cell>
          <cell r="AH157">
            <v>4359117.82</v>
          </cell>
          <cell r="AL157">
            <v>4359117.82</v>
          </cell>
        </row>
        <row r="158">
          <cell r="AD158">
            <v>0</v>
          </cell>
          <cell r="AE158">
            <v>0</v>
          </cell>
          <cell r="AF158">
            <v>0</v>
          </cell>
          <cell r="AG158">
            <v>0</v>
          </cell>
          <cell r="AH158">
            <v>0</v>
          </cell>
          <cell r="AL158">
            <v>0</v>
          </cell>
        </row>
        <row r="159">
          <cell r="AD159">
            <v>0</v>
          </cell>
          <cell r="AE159">
            <v>0</v>
          </cell>
          <cell r="AF159">
            <v>0</v>
          </cell>
          <cell r="AG159">
            <v>0</v>
          </cell>
          <cell r="AH159">
            <v>0</v>
          </cell>
          <cell r="AL159">
            <v>0</v>
          </cell>
        </row>
        <row r="160">
          <cell r="AD160">
            <v>0</v>
          </cell>
          <cell r="AE160">
            <v>0</v>
          </cell>
          <cell r="AF160">
            <v>0</v>
          </cell>
          <cell r="AG160">
            <v>0</v>
          </cell>
          <cell r="AH160">
            <v>0</v>
          </cell>
          <cell r="AL160">
            <v>0</v>
          </cell>
        </row>
        <row r="161">
          <cell r="AD161">
            <v>0</v>
          </cell>
          <cell r="AE161">
            <v>1203</v>
          </cell>
          <cell r="AF161">
            <v>212</v>
          </cell>
          <cell r="AG161">
            <v>813.05</v>
          </cell>
          <cell r="AH161">
            <v>-249.05</v>
          </cell>
          <cell r="AL161">
            <v>-249.05</v>
          </cell>
        </row>
        <row r="162">
          <cell r="AD162">
            <v>0</v>
          </cell>
          <cell r="AE162">
            <v>0</v>
          </cell>
          <cell r="AF162">
            <v>0</v>
          </cell>
          <cell r="AG162">
            <v>0</v>
          </cell>
          <cell r="AH162">
            <v>0</v>
          </cell>
          <cell r="AL162">
            <v>0</v>
          </cell>
        </row>
        <row r="163">
          <cell r="AD163">
            <v>0</v>
          </cell>
          <cell r="AE163">
            <v>1203</v>
          </cell>
          <cell r="AF163">
            <v>212</v>
          </cell>
          <cell r="AG163">
            <v>813.05</v>
          </cell>
          <cell r="AH163">
            <v>-249.05</v>
          </cell>
          <cell r="AL163">
            <v>-249.05</v>
          </cell>
        </row>
        <row r="164">
          <cell r="AD164">
            <v>0</v>
          </cell>
          <cell r="AE164">
            <v>0</v>
          </cell>
          <cell r="AF164">
            <v>0</v>
          </cell>
          <cell r="AG164">
            <v>0</v>
          </cell>
          <cell r="AH164">
            <v>0</v>
          </cell>
          <cell r="AL164">
            <v>0</v>
          </cell>
        </row>
        <row r="165">
          <cell r="AD165">
            <v>0</v>
          </cell>
          <cell r="AE165">
            <v>0</v>
          </cell>
          <cell r="AF165">
            <v>0</v>
          </cell>
          <cell r="AG165">
            <v>0</v>
          </cell>
          <cell r="AH165">
            <v>0</v>
          </cell>
          <cell r="AL165">
            <v>0</v>
          </cell>
        </row>
        <row r="166">
          <cell r="AD166">
            <v>0</v>
          </cell>
          <cell r="AE166">
            <v>0</v>
          </cell>
          <cell r="AF166">
            <v>0</v>
          </cell>
          <cell r="AG166">
            <v>0</v>
          </cell>
          <cell r="AH166">
            <v>0</v>
          </cell>
          <cell r="AL166">
            <v>0</v>
          </cell>
        </row>
        <row r="167">
          <cell r="AD167">
            <v>0</v>
          </cell>
          <cell r="AE167">
            <v>0</v>
          </cell>
          <cell r="AF167">
            <v>0</v>
          </cell>
          <cell r="AG167">
            <v>0</v>
          </cell>
          <cell r="AH167">
            <v>0</v>
          </cell>
          <cell r="AL167">
            <v>0</v>
          </cell>
        </row>
        <row r="168">
          <cell r="AD168">
            <v>0</v>
          </cell>
          <cell r="AE168">
            <v>0</v>
          </cell>
          <cell r="AF168">
            <v>0</v>
          </cell>
          <cell r="AG168">
            <v>0</v>
          </cell>
          <cell r="AH168">
            <v>0</v>
          </cell>
          <cell r="AL168">
            <v>0</v>
          </cell>
        </row>
        <row r="169">
          <cell r="AD169">
            <v>0</v>
          </cell>
          <cell r="AE169">
            <v>0</v>
          </cell>
          <cell r="AF169">
            <v>0</v>
          </cell>
          <cell r="AG169">
            <v>0</v>
          </cell>
          <cell r="AH169">
            <v>0</v>
          </cell>
          <cell r="AL169">
            <v>0</v>
          </cell>
        </row>
        <row r="170">
          <cell r="AD170">
            <v>0</v>
          </cell>
          <cell r="AE170">
            <v>0</v>
          </cell>
          <cell r="AF170">
            <v>0</v>
          </cell>
          <cell r="AG170">
            <v>0</v>
          </cell>
          <cell r="AH170">
            <v>0</v>
          </cell>
          <cell r="AL170">
            <v>0</v>
          </cell>
        </row>
        <row r="171">
          <cell r="AD171">
            <v>-2461607</v>
          </cell>
          <cell r="AE171">
            <v>2204430</v>
          </cell>
          <cell r="AF171">
            <v>193211</v>
          </cell>
          <cell r="AG171">
            <v>1109328.83</v>
          </cell>
          <cell r="AH171">
            <v>143727.17000000001</v>
          </cell>
          <cell r="AL171">
            <v>143727.17000000001</v>
          </cell>
        </row>
        <row r="172">
          <cell r="AD172">
            <v>-4971</v>
          </cell>
          <cell r="AE172">
            <v>0</v>
          </cell>
          <cell r="AF172">
            <v>0</v>
          </cell>
          <cell r="AG172">
            <v>0</v>
          </cell>
          <cell r="AH172">
            <v>0</v>
          </cell>
          <cell r="AL172">
            <v>0</v>
          </cell>
        </row>
        <row r="173">
          <cell r="AD173">
            <v>0</v>
          </cell>
          <cell r="AE173">
            <v>0</v>
          </cell>
          <cell r="AF173">
            <v>0</v>
          </cell>
          <cell r="AG173">
            <v>0</v>
          </cell>
          <cell r="AH173">
            <v>0</v>
          </cell>
          <cell r="AL173">
            <v>0</v>
          </cell>
        </row>
        <row r="174">
          <cell r="AD174">
            <v>-3914</v>
          </cell>
          <cell r="AE174">
            <v>0</v>
          </cell>
          <cell r="AF174">
            <v>0</v>
          </cell>
          <cell r="AG174">
            <v>0</v>
          </cell>
          <cell r="AH174">
            <v>0</v>
          </cell>
          <cell r="AL174">
            <v>0</v>
          </cell>
        </row>
        <row r="175">
          <cell r="AD175">
            <v>-472281</v>
          </cell>
          <cell r="AE175">
            <v>273244</v>
          </cell>
          <cell r="AF175">
            <v>48239</v>
          </cell>
          <cell r="AG175">
            <v>184586.49</v>
          </cell>
          <cell r="AH175">
            <v>-56493.49</v>
          </cell>
          <cell r="AL175">
            <v>-56493.49</v>
          </cell>
        </row>
        <row r="176">
          <cell r="AD176">
            <v>0</v>
          </cell>
          <cell r="AE176">
            <v>0</v>
          </cell>
          <cell r="AF176">
            <v>0</v>
          </cell>
          <cell r="AG176">
            <v>0</v>
          </cell>
          <cell r="AH176">
            <v>0</v>
          </cell>
          <cell r="AL176">
            <v>0</v>
          </cell>
        </row>
        <row r="177">
          <cell r="AD177">
            <v>0</v>
          </cell>
          <cell r="AE177">
            <v>0</v>
          </cell>
          <cell r="AF177">
            <v>0</v>
          </cell>
          <cell r="AG177">
            <v>0</v>
          </cell>
          <cell r="AH177">
            <v>0</v>
          </cell>
          <cell r="AL177">
            <v>0</v>
          </cell>
        </row>
        <row r="178">
          <cell r="AD178">
            <v>0</v>
          </cell>
          <cell r="AE178">
            <v>0</v>
          </cell>
          <cell r="AF178">
            <v>0</v>
          </cell>
          <cell r="AG178">
            <v>0</v>
          </cell>
          <cell r="AH178">
            <v>0</v>
          </cell>
          <cell r="AL178">
            <v>0</v>
          </cell>
        </row>
        <row r="179">
          <cell r="AD179">
            <v>2316609</v>
          </cell>
          <cell r="AE179">
            <v>3568742</v>
          </cell>
          <cell r="AF179">
            <v>630027</v>
          </cell>
          <cell r="AG179">
            <v>2410821.61</v>
          </cell>
          <cell r="AH179">
            <v>-211835.61</v>
          </cell>
          <cell r="AL179">
            <v>-211835.61</v>
          </cell>
        </row>
        <row r="180">
          <cell r="AD180">
            <v>0</v>
          </cell>
          <cell r="AE180">
            <v>0</v>
          </cell>
          <cell r="AF180">
            <v>0</v>
          </cell>
          <cell r="AG180">
            <v>0</v>
          </cell>
          <cell r="AH180">
            <v>0</v>
          </cell>
          <cell r="AL180">
            <v>0</v>
          </cell>
        </row>
        <row r="181">
          <cell r="AD181">
            <v>-13243</v>
          </cell>
          <cell r="AE181">
            <v>0</v>
          </cell>
          <cell r="AF181">
            <v>0</v>
          </cell>
          <cell r="AG181">
            <v>0</v>
          </cell>
          <cell r="AH181">
            <v>0</v>
          </cell>
          <cell r="AL181">
            <v>0</v>
          </cell>
        </row>
        <row r="182">
          <cell r="AD182">
            <v>0</v>
          </cell>
          <cell r="AE182">
            <v>0</v>
          </cell>
          <cell r="AF182">
            <v>1578000</v>
          </cell>
          <cell r="AG182">
            <v>0</v>
          </cell>
          <cell r="AH182">
            <v>0</v>
          </cell>
          <cell r="AL182">
            <v>0</v>
          </cell>
        </row>
        <row r="183">
          <cell r="AD183">
            <v>-761467</v>
          </cell>
          <cell r="AE183">
            <v>1182798</v>
          </cell>
          <cell r="AF183">
            <v>734812</v>
          </cell>
          <cell r="AG183">
            <v>799024.86</v>
          </cell>
          <cell r="AH183">
            <v>-244542.86</v>
          </cell>
          <cell r="AL183">
            <v>-244542.86</v>
          </cell>
        </row>
        <row r="184">
          <cell r="AD184">
            <v>0</v>
          </cell>
          <cell r="AE184">
            <v>0</v>
          </cell>
          <cell r="AF184">
            <v>0</v>
          </cell>
          <cell r="AG184">
            <v>0</v>
          </cell>
          <cell r="AH184">
            <v>0</v>
          </cell>
          <cell r="AL184">
            <v>0</v>
          </cell>
        </row>
        <row r="185">
          <cell r="AD185">
            <v>0</v>
          </cell>
          <cell r="AE185">
            <v>0</v>
          </cell>
          <cell r="AF185">
            <v>0</v>
          </cell>
          <cell r="AG185">
            <v>0</v>
          </cell>
          <cell r="AH185">
            <v>0</v>
          </cell>
          <cell r="AL185">
            <v>0</v>
          </cell>
        </row>
        <row r="186">
          <cell r="AD186">
            <v>0</v>
          </cell>
          <cell r="AE186">
            <v>0</v>
          </cell>
          <cell r="AF186">
            <v>0</v>
          </cell>
          <cell r="AG186">
            <v>0</v>
          </cell>
          <cell r="AH186">
            <v>0</v>
          </cell>
          <cell r="AL186">
            <v>0</v>
          </cell>
        </row>
        <row r="187">
          <cell r="AD187">
            <v>-8277</v>
          </cell>
          <cell r="AE187">
            <v>0</v>
          </cell>
          <cell r="AF187">
            <v>0</v>
          </cell>
          <cell r="AG187">
            <v>0</v>
          </cell>
          <cell r="AH187">
            <v>0</v>
          </cell>
          <cell r="AL187">
            <v>0</v>
          </cell>
        </row>
        <row r="188">
          <cell r="AD188">
            <v>0</v>
          </cell>
          <cell r="AE188">
            <v>0</v>
          </cell>
          <cell r="AF188">
            <v>0</v>
          </cell>
          <cell r="AG188">
            <v>0</v>
          </cell>
          <cell r="AH188">
            <v>0</v>
          </cell>
          <cell r="AL188">
            <v>0</v>
          </cell>
        </row>
        <row r="189">
          <cell r="AD189">
            <v>-8277</v>
          </cell>
          <cell r="AE189">
            <v>0</v>
          </cell>
          <cell r="AF189">
            <v>0</v>
          </cell>
          <cell r="AG189">
            <v>0</v>
          </cell>
          <cell r="AH189">
            <v>0</v>
          </cell>
          <cell r="AL189">
            <v>0</v>
          </cell>
        </row>
        <row r="190">
          <cell r="AD190">
            <v>0</v>
          </cell>
          <cell r="AE190">
            <v>0</v>
          </cell>
          <cell r="AF190">
            <v>0</v>
          </cell>
          <cell r="AG190">
            <v>0</v>
          </cell>
          <cell r="AH190">
            <v>0</v>
          </cell>
          <cell r="AL190">
            <v>0</v>
          </cell>
        </row>
        <row r="191">
          <cell r="AD191">
            <v>0</v>
          </cell>
          <cell r="AE191">
            <v>0</v>
          </cell>
          <cell r="AF191">
            <v>0</v>
          </cell>
          <cell r="AG191">
            <v>0</v>
          </cell>
          <cell r="AH191">
            <v>0</v>
          </cell>
          <cell r="AL191">
            <v>0</v>
          </cell>
        </row>
        <row r="192">
          <cell r="AD192">
            <v>0</v>
          </cell>
          <cell r="AE192">
            <v>0</v>
          </cell>
          <cell r="AF192">
            <v>0</v>
          </cell>
          <cell r="AG192">
            <v>0</v>
          </cell>
          <cell r="AH192">
            <v>0</v>
          </cell>
          <cell r="AL192">
            <v>0</v>
          </cell>
        </row>
        <row r="193">
          <cell r="AD193">
            <v>0</v>
          </cell>
          <cell r="AE193">
            <v>0</v>
          </cell>
          <cell r="AF193">
            <v>0</v>
          </cell>
          <cell r="AG193">
            <v>0</v>
          </cell>
          <cell r="AH193">
            <v>0</v>
          </cell>
          <cell r="AL193">
            <v>0</v>
          </cell>
        </row>
        <row r="194">
          <cell r="AD194">
            <v>0</v>
          </cell>
          <cell r="AE194">
            <v>0</v>
          </cell>
          <cell r="AF194">
            <v>0</v>
          </cell>
          <cell r="AG194">
            <v>0</v>
          </cell>
          <cell r="AH194">
            <v>0</v>
          </cell>
          <cell r="AL194">
            <v>0</v>
          </cell>
        </row>
        <row r="195">
          <cell r="AD195">
            <v>0</v>
          </cell>
          <cell r="AE195">
            <v>0</v>
          </cell>
          <cell r="AF195">
            <v>0</v>
          </cell>
          <cell r="AG195">
            <v>0</v>
          </cell>
          <cell r="AH195">
            <v>0</v>
          </cell>
          <cell r="AL195">
            <v>0</v>
          </cell>
        </row>
        <row r="196">
          <cell r="AD196">
            <v>0</v>
          </cell>
          <cell r="AE196">
            <v>0</v>
          </cell>
          <cell r="AF196">
            <v>0</v>
          </cell>
          <cell r="AG196">
            <v>0</v>
          </cell>
          <cell r="AH196">
            <v>0</v>
          </cell>
          <cell r="AL196">
            <v>0</v>
          </cell>
        </row>
        <row r="197">
          <cell r="AD197">
            <v>787211</v>
          </cell>
          <cell r="AE197">
            <v>-672796</v>
          </cell>
          <cell r="AF197">
            <v>20199</v>
          </cell>
          <cell r="AG197">
            <v>77292.100000000006</v>
          </cell>
          <cell r="AH197">
            <v>-23655.1</v>
          </cell>
          <cell r="AL197">
            <v>-23655.1</v>
          </cell>
        </row>
        <row r="198">
          <cell r="AD198">
            <v>0</v>
          </cell>
          <cell r="AE198">
            <v>0</v>
          </cell>
          <cell r="AF198">
            <v>0</v>
          </cell>
          <cell r="AG198">
            <v>0</v>
          </cell>
          <cell r="AH198">
            <v>0</v>
          </cell>
          <cell r="AL198">
            <v>0</v>
          </cell>
        </row>
        <row r="199">
          <cell r="AD199">
            <v>0</v>
          </cell>
          <cell r="AE199">
            <v>0</v>
          </cell>
          <cell r="AF199">
            <v>0</v>
          </cell>
          <cell r="AG199">
            <v>0</v>
          </cell>
          <cell r="AH199">
            <v>0</v>
          </cell>
          <cell r="AL199">
            <v>0</v>
          </cell>
        </row>
        <row r="200">
          <cell r="AD200">
            <v>-5629644</v>
          </cell>
          <cell r="AE200">
            <v>19640523</v>
          </cell>
          <cell r="AF200">
            <v>14875950</v>
          </cell>
          <cell r="AG200">
            <v>35892243.789999999</v>
          </cell>
          <cell r="AH200">
            <v>34928832.210000001</v>
          </cell>
          <cell r="AL200">
            <v>34928832.210000001</v>
          </cell>
        </row>
        <row r="201">
          <cell r="AD201">
            <v>0</v>
          </cell>
          <cell r="AE201">
            <v>0</v>
          </cell>
          <cell r="AF201">
            <v>0</v>
          </cell>
          <cell r="AG201">
            <v>0</v>
          </cell>
          <cell r="AH201">
            <v>0</v>
          </cell>
          <cell r="AL201">
            <v>0</v>
          </cell>
        </row>
        <row r="202">
          <cell r="AD202">
            <v>0</v>
          </cell>
          <cell r="AE202">
            <v>0</v>
          </cell>
          <cell r="AF202">
            <v>0</v>
          </cell>
          <cell r="AG202">
            <v>0</v>
          </cell>
          <cell r="AH202">
            <v>0</v>
          </cell>
          <cell r="AL202">
            <v>0</v>
          </cell>
        </row>
        <row r="203">
          <cell r="AD203">
            <v>0</v>
          </cell>
          <cell r="AE203">
            <v>0</v>
          </cell>
          <cell r="AF203">
            <v>0</v>
          </cell>
          <cell r="AG203">
            <v>0</v>
          </cell>
          <cell r="AH203">
            <v>0</v>
          </cell>
          <cell r="AL203">
            <v>0</v>
          </cell>
        </row>
        <row r="204">
          <cell r="AD204">
            <v>0</v>
          </cell>
          <cell r="AE204">
            <v>0</v>
          </cell>
          <cell r="AF204">
            <v>0</v>
          </cell>
          <cell r="AG204">
            <v>0</v>
          </cell>
          <cell r="AH204">
            <v>0</v>
          </cell>
          <cell r="AL204">
            <v>0</v>
          </cell>
        </row>
        <row r="205">
          <cell r="AD205">
            <v>0</v>
          </cell>
          <cell r="AE205">
            <v>0</v>
          </cell>
          <cell r="AF205">
            <v>0</v>
          </cell>
          <cell r="AG205">
            <v>0</v>
          </cell>
          <cell r="AH205">
            <v>0</v>
          </cell>
          <cell r="AL205">
            <v>0</v>
          </cell>
        </row>
        <row r="206">
          <cell r="AD206">
            <v>0</v>
          </cell>
          <cell r="AE206">
            <v>0</v>
          </cell>
          <cell r="AF206">
            <v>0</v>
          </cell>
          <cell r="AG206">
            <v>0</v>
          </cell>
          <cell r="AH206">
            <v>0</v>
          </cell>
          <cell r="AL206">
            <v>0</v>
          </cell>
        </row>
        <row r="207">
          <cell r="AD207">
            <v>0</v>
          </cell>
          <cell r="AE207">
            <v>0</v>
          </cell>
          <cell r="AF207">
            <v>0</v>
          </cell>
          <cell r="AG207">
            <v>0</v>
          </cell>
          <cell r="AH207">
            <v>0</v>
          </cell>
          <cell r="AL207">
            <v>0</v>
          </cell>
        </row>
        <row r="208">
          <cell r="AD208">
            <v>32241733</v>
          </cell>
          <cell r="AE208">
            <v>91211399</v>
          </cell>
          <cell r="AF208">
            <v>94214786</v>
          </cell>
          <cell r="AG208">
            <v>85467136.939999998</v>
          </cell>
          <cell r="AH208">
            <v>109409152.06</v>
          </cell>
          <cell r="AL208">
            <v>109409152.06</v>
          </cell>
        </row>
        <row r="209">
          <cell r="AD209">
            <v>0</v>
          </cell>
          <cell r="AE209">
            <v>0</v>
          </cell>
          <cell r="AF209">
            <v>0</v>
          </cell>
          <cell r="AG209">
            <v>0</v>
          </cell>
          <cell r="AH209">
            <v>0</v>
          </cell>
          <cell r="AL209">
            <v>0</v>
          </cell>
        </row>
        <row r="210">
          <cell r="AD210">
            <v>0</v>
          </cell>
          <cell r="AE210">
            <v>0</v>
          </cell>
          <cell r="AF210">
            <v>0</v>
          </cell>
          <cell r="AG210">
            <v>0</v>
          </cell>
          <cell r="AH210">
            <v>0</v>
          </cell>
          <cell r="AL210">
            <v>0</v>
          </cell>
        </row>
        <row r="211">
          <cell r="AD211">
            <v>0</v>
          </cell>
          <cell r="AE211">
            <v>0</v>
          </cell>
          <cell r="AF211">
            <v>0</v>
          </cell>
          <cell r="AG211">
            <v>0</v>
          </cell>
          <cell r="AH211">
            <v>0</v>
          </cell>
          <cell r="AL211">
            <v>0</v>
          </cell>
        </row>
        <row r="212">
          <cell r="AD212">
            <v>0</v>
          </cell>
          <cell r="AE212">
            <v>0</v>
          </cell>
          <cell r="AF212">
            <v>0</v>
          </cell>
          <cell r="AG212">
            <v>0</v>
          </cell>
          <cell r="AH212">
            <v>0</v>
          </cell>
          <cell r="AL212">
            <v>0</v>
          </cell>
        </row>
        <row r="213">
          <cell r="AD213">
            <v>0</v>
          </cell>
          <cell r="AE213">
            <v>0</v>
          </cell>
          <cell r="AF213">
            <v>0</v>
          </cell>
          <cell r="AG213">
            <v>0</v>
          </cell>
          <cell r="AH213">
            <v>0</v>
          </cell>
          <cell r="AL213">
            <v>0</v>
          </cell>
        </row>
        <row r="214">
          <cell r="AD214">
            <v>0</v>
          </cell>
          <cell r="AE214">
            <v>0</v>
          </cell>
          <cell r="AF214">
            <v>0</v>
          </cell>
          <cell r="AG214">
            <v>0</v>
          </cell>
          <cell r="AH214">
            <v>0</v>
          </cell>
          <cell r="AL214">
            <v>0</v>
          </cell>
        </row>
        <row r="215">
          <cell r="AD215">
            <v>0</v>
          </cell>
          <cell r="AE215">
            <v>0</v>
          </cell>
          <cell r="AF215">
            <v>0</v>
          </cell>
          <cell r="AG215">
            <v>0</v>
          </cell>
          <cell r="AH215">
            <v>0</v>
          </cell>
          <cell r="AL215">
            <v>0</v>
          </cell>
        </row>
        <row r="216">
          <cell r="AD216">
            <v>0</v>
          </cell>
          <cell r="AE216">
            <v>0</v>
          </cell>
          <cell r="AF216">
            <v>0</v>
          </cell>
          <cell r="AG216">
            <v>0</v>
          </cell>
          <cell r="AH216">
            <v>0</v>
          </cell>
          <cell r="AL216">
            <v>0</v>
          </cell>
        </row>
        <row r="217">
          <cell r="AD217">
            <v>0</v>
          </cell>
          <cell r="AE217">
            <v>0</v>
          </cell>
          <cell r="AF217">
            <v>0</v>
          </cell>
          <cell r="AG217">
            <v>0</v>
          </cell>
          <cell r="AH217">
            <v>0</v>
          </cell>
          <cell r="AL217">
            <v>0</v>
          </cell>
        </row>
        <row r="218">
          <cell r="AD218">
            <v>0</v>
          </cell>
          <cell r="AE218">
            <v>0</v>
          </cell>
          <cell r="AF218">
            <v>0</v>
          </cell>
          <cell r="AG218">
            <v>0</v>
          </cell>
          <cell r="AH218">
            <v>0</v>
          </cell>
          <cell r="AL218">
            <v>0</v>
          </cell>
        </row>
        <row r="219">
          <cell r="AD219">
            <v>0</v>
          </cell>
          <cell r="AE219">
            <v>0</v>
          </cell>
          <cell r="AF219">
            <v>0</v>
          </cell>
          <cell r="AG219">
            <v>0</v>
          </cell>
          <cell r="AH219">
            <v>0</v>
          </cell>
          <cell r="AL219">
            <v>0</v>
          </cell>
        </row>
        <row r="220">
          <cell r="AD220">
            <v>0</v>
          </cell>
          <cell r="AE220">
            <v>0</v>
          </cell>
          <cell r="AF220">
            <v>0</v>
          </cell>
          <cell r="AG220">
            <v>0</v>
          </cell>
          <cell r="AH220">
            <v>0</v>
          </cell>
          <cell r="AL220">
            <v>0</v>
          </cell>
        </row>
        <row r="221">
          <cell r="AD221">
            <v>0</v>
          </cell>
          <cell r="AE221">
            <v>0</v>
          </cell>
          <cell r="AF221">
            <v>0</v>
          </cell>
          <cell r="AG221">
            <v>0</v>
          </cell>
          <cell r="AH221">
            <v>0</v>
          </cell>
          <cell r="AL221">
            <v>0</v>
          </cell>
        </row>
        <row r="222">
          <cell r="AD222">
            <v>0</v>
          </cell>
          <cell r="AE222">
            <v>0</v>
          </cell>
          <cell r="AF222">
            <v>0</v>
          </cell>
          <cell r="AG222">
            <v>0</v>
          </cell>
          <cell r="AH222">
            <v>0</v>
          </cell>
          <cell r="AL222">
            <v>0</v>
          </cell>
        </row>
        <row r="223">
          <cell r="AD223">
            <v>0</v>
          </cell>
          <cell r="AE223">
            <v>0</v>
          </cell>
          <cell r="AF223">
            <v>0</v>
          </cell>
          <cell r="AG223">
            <v>0</v>
          </cell>
          <cell r="AH223">
            <v>0</v>
          </cell>
          <cell r="AL223">
            <v>0</v>
          </cell>
        </row>
        <row r="224">
          <cell r="AD224">
            <v>0</v>
          </cell>
          <cell r="AE224">
            <v>0</v>
          </cell>
          <cell r="AF224">
            <v>0</v>
          </cell>
          <cell r="AG224">
            <v>0</v>
          </cell>
          <cell r="AH224">
            <v>0</v>
          </cell>
          <cell r="AL224">
            <v>0</v>
          </cell>
        </row>
        <row r="225">
          <cell r="AD225">
            <v>0</v>
          </cell>
          <cell r="AE225">
            <v>0</v>
          </cell>
          <cell r="AF225">
            <v>0</v>
          </cell>
          <cell r="AG225">
            <v>0</v>
          </cell>
          <cell r="AH225">
            <v>0</v>
          </cell>
          <cell r="AL225">
            <v>0</v>
          </cell>
        </row>
        <row r="226">
          <cell r="AD226">
            <v>133871500</v>
          </cell>
          <cell r="AE226">
            <v>99313230</v>
          </cell>
          <cell r="AF226">
            <v>93433989</v>
          </cell>
          <cell r="AG226">
            <v>98232601.329999998</v>
          </cell>
          <cell r="AH226">
            <v>82595229.670000002</v>
          </cell>
          <cell r="AL226">
            <v>82595229.670000002</v>
          </cell>
        </row>
        <row r="227">
          <cell r="AD227">
            <v>0</v>
          </cell>
          <cell r="AE227">
            <v>0</v>
          </cell>
          <cell r="AF227">
            <v>0</v>
          </cell>
          <cell r="AG227">
            <v>0</v>
          </cell>
          <cell r="AH227">
            <v>0</v>
          </cell>
          <cell r="AL227">
            <v>0</v>
          </cell>
        </row>
        <row r="228">
          <cell r="AD228">
            <v>0</v>
          </cell>
          <cell r="AE228">
            <v>0</v>
          </cell>
          <cell r="AF228">
            <v>0</v>
          </cell>
          <cell r="AG228">
            <v>0</v>
          </cell>
          <cell r="AH228">
            <v>0</v>
          </cell>
          <cell r="AL228">
            <v>0</v>
          </cell>
        </row>
        <row r="229">
          <cell r="AD229">
            <v>0</v>
          </cell>
          <cell r="AE229">
            <v>0</v>
          </cell>
          <cell r="AF229">
            <v>0</v>
          </cell>
          <cell r="AG229">
            <v>0</v>
          </cell>
          <cell r="AH229">
            <v>0</v>
          </cell>
          <cell r="AL229">
            <v>0</v>
          </cell>
        </row>
        <row r="230">
          <cell r="AD230">
            <v>0</v>
          </cell>
          <cell r="AE230">
            <v>0</v>
          </cell>
          <cell r="AF230">
            <v>0</v>
          </cell>
          <cell r="AG230">
            <v>0</v>
          </cell>
          <cell r="AH230">
            <v>0</v>
          </cell>
          <cell r="AL230">
            <v>0</v>
          </cell>
        </row>
        <row r="231">
          <cell r="AD231">
            <v>0</v>
          </cell>
          <cell r="AE231">
            <v>0</v>
          </cell>
          <cell r="AF231">
            <v>0</v>
          </cell>
          <cell r="AG231">
            <v>0</v>
          </cell>
          <cell r="AH231">
            <v>0</v>
          </cell>
          <cell r="AL231">
            <v>0</v>
          </cell>
        </row>
        <row r="232">
          <cell r="AD232">
            <v>0</v>
          </cell>
          <cell r="AE232">
            <v>0</v>
          </cell>
          <cell r="AF232">
            <v>0</v>
          </cell>
          <cell r="AG232">
            <v>0</v>
          </cell>
          <cell r="AH232">
            <v>0</v>
          </cell>
          <cell r="AL232">
            <v>0</v>
          </cell>
        </row>
        <row r="233">
          <cell r="AD233">
            <v>0</v>
          </cell>
          <cell r="AE233">
            <v>0</v>
          </cell>
          <cell r="AF233">
            <v>0</v>
          </cell>
          <cell r="AG233">
            <v>0</v>
          </cell>
          <cell r="AH233">
            <v>0</v>
          </cell>
          <cell r="AL233">
            <v>0</v>
          </cell>
        </row>
        <row r="234">
          <cell r="AD234">
            <v>450429000</v>
          </cell>
          <cell r="AE234">
            <v>360209516</v>
          </cell>
          <cell r="AF234">
            <v>357151489</v>
          </cell>
          <cell r="AG234">
            <v>579486131.15999997</v>
          </cell>
          <cell r="AH234">
            <v>303982336.83999997</v>
          </cell>
          <cell r="AL234">
            <v>303982336.83999997</v>
          </cell>
        </row>
        <row r="235">
          <cell r="AD235">
            <v>0</v>
          </cell>
          <cell r="AE235">
            <v>0</v>
          </cell>
          <cell r="AF235">
            <v>0</v>
          </cell>
          <cell r="AG235">
            <v>0</v>
          </cell>
          <cell r="AH235">
            <v>0</v>
          </cell>
          <cell r="AL235">
            <v>0</v>
          </cell>
        </row>
        <row r="236">
          <cell r="AD236">
            <v>0</v>
          </cell>
          <cell r="AE236">
            <v>0</v>
          </cell>
          <cell r="AF236">
            <v>0</v>
          </cell>
          <cell r="AG236">
            <v>0</v>
          </cell>
          <cell r="AH236">
            <v>0</v>
          </cell>
          <cell r="AL236">
            <v>0</v>
          </cell>
        </row>
        <row r="237">
          <cell r="AD237">
            <v>0</v>
          </cell>
          <cell r="AE237">
            <v>0</v>
          </cell>
          <cell r="AF237">
            <v>0</v>
          </cell>
          <cell r="AG237">
            <v>0</v>
          </cell>
          <cell r="AH237">
            <v>0</v>
          </cell>
          <cell r="AL237">
            <v>0</v>
          </cell>
        </row>
        <row r="238">
          <cell r="AD238">
            <v>0</v>
          </cell>
          <cell r="AE238">
            <v>0</v>
          </cell>
          <cell r="AF238">
            <v>0</v>
          </cell>
          <cell r="AG238">
            <v>0</v>
          </cell>
          <cell r="AH238">
            <v>0</v>
          </cell>
          <cell r="AL238">
            <v>0</v>
          </cell>
        </row>
        <row r="239">
          <cell r="AD239">
            <v>0</v>
          </cell>
          <cell r="AE239">
            <v>0</v>
          </cell>
          <cell r="AF239">
            <v>0</v>
          </cell>
          <cell r="AG239">
            <v>0</v>
          </cell>
          <cell r="AH239">
            <v>0</v>
          </cell>
          <cell r="AL239">
            <v>0</v>
          </cell>
        </row>
        <row r="240">
          <cell r="AD240">
            <v>0</v>
          </cell>
          <cell r="AE240">
            <v>0</v>
          </cell>
          <cell r="AF240">
            <v>0</v>
          </cell>
          <cell r="AG240">
            <v>0</v>
          </cell>
          <cell r="AH240">
            <v>0</v>
          </cell>
          <cell r="AL240">
            <v>0</v>
          </cell>
        </row>
        <row r="241">
          <cell r="AD241">
            <v>0</v>
          </cell>
          <cell r="AE241">
            <v>0</v>
          </cell>
          <cell r="AF241">
            <v>0</v>
          </cell>
          <cell r="AG241">
            <v>0</v>
          </cell>
          <cell r="AH241">
            <v>0</v>
          </cell>
          <cell r="AL241">
            <v>0</v>
          </cell>
        </row>
        <row r="242">
          <cell r="AD242">
            <v>0</v>
          </cell>
          <cell r="AE242">
            <v>0</v>
          </cell>
          <cell r="AF242">
            <v>0</v>
          </cell>
          <cell r="AG242">
            <v>0</v>
          </cell>
          <cell r="AH242">
            <v>0</v>
          </cell>
          <cell r="AL242">
            <v>0</v>
          </cell>
        </row>
        <row r="243">
          <cell r="AD243">
            <v>0</v>
          </cell>
          <cell r="AE243">
            <v>0</v>
          </cell>
          <cell r="AF243">
            <v>0</v>
          </cell>
          <cell r="AG243">
            <v>0</v>
          </cell>
          <cell r="AH243">
            <v>0</v>
          </cell>
          <cell r="AL243">
            <v>0</v>
          </cell>
        </row>
        <row r="244">
          <cell r="AD244">
            <v>0</v>
          </cell>
          <cell r="AE244">
            <v>0</v>
          </cell>
          <cell r="AF244">
            <v>0</v>
          </cell>
          <cell r="AG244">
            <v>0</v>
          </cell>
          <cell r="AH244">
            <v>0</v>
          </cell>
          <cell r="AL244">
            <v>0</v>
          </cell>
        </row>
        <row r="245">
          <cell r="AD245">
            <v>0</v>
          </cell>
          <cell r="AE245">
            <v>0</v>
          </cell>
          <cell r="AF245">
            <v>0</v>
          </cell>
          <cell r="AG245">
            <v>0</v>
          </cell>
          <cell r="AH245">
            <v>0</v>
          </cell>
          <cell r="AL245">
            <v>0</v>
          </cell>
        </row>
        <row r="246">
          <cell r="AD246">
            <v>0</v>
          </cell>
          <cell r="AE246">
            <v>0</v>
          </cell>
          <cell r="AF246">
            <v>0</v>
          </cell>
          <cell r="AG246">
            <v>0</v>
          </cell>
          <cell r="AH246">
            <v>0</v>
          </cell>
          <cell r="AL246">
            <v>0</v>
          </cell>
        </row>
        <row r="247">
          <cell r="AD247">
            <v>0</v>
          </cell>
          <cell r="AE247">
            <v>0</v>
          </cell>
          <cell r="AF247">
            <v>0</v>
          </cell>
          <cell r="AG247">
            <v>0</v>
          </cell>
          <cell r="AH247">
            <v>0</v>
          </cell>
          <cell r="AL247">
            <v>0</v>
          </cell>
        </row>
        <row r="248">
          <cell r="AD248">
            <v>-679938979</v>
          </cell>
          <cell r="AE248">
            <v>-573018965</v>
          </cell>
          <cell r="AF248">
            <v>-449521941</v>
          </cell>
          <cell r="AG248">
            <v>-826372453.63</v>
          </cell>
          <cell r="AH248">
            <v>-242971703.37</v>
          </cell>
          <cell r="AL248">
            <v>-242971703.37</v>
          </cell>
        </row>
        <row r="249">
          <cell r="AD249">
            <v>0</v>
          </cell>
          <cell r="AE249">
            <v>0</v>
          </cell>
          <cell r="AF249">
            <v>0</v>
          </cell>
          <cell r="AG249">
            <v>0</v>
          </cell>
          <cell r="AH249">
            <v>0</v>
          </cell>
          <cell r="AL249">
            <v>0</v>
          </cell>
        </row>
        <row r="250">
          <cell r="AD250">
            <v>0</v>
          </cell>
          <cell r="AE250">
            <v>0</v>
          </cell>
          <cell r="AF250">
            <v>0</v>
          </cell>
          <cell r="AG250">
            <v>0</v>
          </cell>
          <cell r="AH250">
            <v>0</v>
          </cell>
          <cell r="AL250">
            <v>0</v>
          </cell>
        </row>
        <row r="251">
          <cell r="AD251">
            <v>234697</v>
          </cell>
          <cell r="AE251">
            <v>-200586</v>
          </cell>
          <cell r="AF251">
            <v>6023</v>
          </cell>
          <cell r="AG251">
            <v>23043.119999999999</v>
          </cell>
          <cell r="AH251">
            <v>-7052.12</v>
          </cell>
          <cell r="AL251">
            <v>-7052.12</v>
          </cell>
        </row>
        <row r="252">
          <cell r="AD252">
            <v>0</v>
          </cell>
          <cell r="AE252">
            <v>0</v>
          </cell>
          <cell r="AF252">
            <v>0</v>
          </cell>
          <cell r="AG252">
            <v>0</v>
          </cell>
          <cell r="AH252">
            <v>0</v>
          </cell>
          <cell r="AL252">
            <v>0</v>
          </cell>
        </row>
        <row r="253">
          <cell r="AD253">
            <v>0</v>
          </cell>
          <cell r="AE253">
            <v>0</v>
          </cell>
          <cell r="AF253">
            <v>0</v>
          </cell>
          <cell r="AG253">
            <v>0</v>
          </cell>
          <cell r="AH253">
            <v>0</v>
          </cell>
          <cell r="AL253">
            <v>0</v>
          </cell>
        </row>
        <row r="254">
          <cell r="AD254">
            <v>7928303</v>
          </cell>
          <cell r="AE254">
            <v>6640017</v>
          </cell>
          <cell r="AF254">
            <v>4595431</v>
          </cell>
          <cell r="AG254">
            <v>11314436.390000001</v>
          </cell>
          <cell r="AH254">
            <v>10225758.609999999</v>
          </cell>
          <cell r="AL254">
            <v>10225758.609999999</v>
          </cell>
        </row>
        <row r="255">
          <cell r="AD255">
            <v>0</v>
          </cell>
          <cell r="AE255">
            <v>0</v>
          </cell>
          <cell r="AF255">
            <v>0</v>
          </cell>
          <cell r="AG255">
            <v>0</v>
          </cell>
          <cell r="AH255">
            <v>0</v>
          </cell>
          <cell r="AL255">
            <v>0</v>
          </cell>
        </row>
        <row r="256">
          <cell r="AD256">
            <v>0</v>
          </cell>
          <cell r="AE256">
            <v>0</v>
          </cell>
          <cell r="AF256">
            <v>0</v>
          </cell>
          <cell r="AG256">
            <v>0</v>
          </cell>
          <cell r="AH256">
            <v>0</v>
          </cell>
          <cell r="AL256">
            <v>0</v>
          </cell>
        </row>
        <row r="257">
          <cell r="AD257">
            <v>0</v>
          </cell>
          <cell r="AE257">
            <v>0</v>
          </cell>
          <cell r="AF257">
            <v>0</v>
          </cell>
          <cell r="AG257">
            <v>0</v>
          </cell>
          <cell r="AH257">
            <v>0</v>
          </cell>
          <cell r="AL257">
            <v>0</v>
          </cell>
        </row>
        <row r="258">
          <cell r="AD258">
            <v>0</v>
          </cell>
          <cell r="AE258">
            <v>0</v>
          </cell>
          <cell r="AF258">
            <v>0</v>
          </cell>
          <cell r="AG258">
            <v>0</v>
          </cell>
          <cell r="AH258">
            <v>0</v>
          </cell>
          <cell r="AL258">
            <v>0</v>
          </cell>
        </row>
        <row r="259">
          <cell r="AD259">
            <v>0</v>
          </cell>
          <cell r="AE259">
            <v>0</v>
          </cell>
          <cell r="AF259">
            <v>0</v>
          </cell>
          <cell r="AG259">
            <v>0</v>
          </cell>
          <cell r="AH259">
            <v>0</v>
          </cell>
          <cell r="AL259">
            <v>0</v>
          </cell>
        </row>
        <row r="260">
          <cell r="AD260">
            <v>0</v>
          </cell>
          <cell r="AE260">
            <v>0</v>
          </cell>
          <cell r="AF260">
            <v>0</v>
          </cell>
          <cell r="AG260">
            <v>0</v>
          </cell>
          <cell r="AH260">
            <v>0</v>
          </cell>
          <cell r="AL260">
            <v>0</v>
          </cell>
        </row>
        <row r="261">
          <cell r="AD261">
            <v>0</v>
          </cell>
          <cell r="AE261">
            <v>0</v>
          </cell>
          <cell r="AF261">
            <v>0</v>
          </cell>
          <cell r="AG261">
            <v>0</v>
          </cell>
          <cell r="AH261">
            <v>0</v>
          </cell>
          <cell r="AL261">
            <v>0</v>
          </cell>
        </row>
        <row r="262">
          <cell r="AD262">
            <v>22410197</v>
          </cell>
          <cell r="AE262">
            <v>29230959</v>
          </cell>
          <cell r="AF262">
            <v>28475020</v>
          </cell>
          <cell r="AG262">
            <v>26788333.07</v>
          </cell>
          <cell r="AH262">
            <v>32302584.93</v>
          </cell>
          <cell r="AL262">
            <v>32302584.93</v>
          </cell>
        </row>
        <row r="263">
          <cell r="AD263">
            <v>0</v>
          </cell>
          <cell r="AE263">
            <v>0</v>
          </cell>
          <cell r="AF263">
            <v>0</v>
          </cell>
          <cell r="AG263">
            <v>0</v>
          </cell>
          <cell r="AH263">
            <v>0</v>
          </cell>
          <cell r="AL263">
            <v>0</v>
          </cell>
        </row>
        <row r="264">
          <cell r="AD264">
            <v>0</v>
          </cell>
          <cell r="AE264">
            <v>0</v>
          </cell>
          <cell r="AF264">
            <v>0</v>
          </cell>
          <cell r="AG264">
            <v>0</v>
          </cell>
          <cell r="AH264">
            <v>0</v>
          </cell>
          <cell r="AL264">
            <v>0</v>
          </cell>
        </row>
        <row r="265">
          <cell r="AD265">
            <v>0</v>
          </cell>
          <cell r="AE265">
            <v>0</v>
          </cell>
          <cell r="AF265">
            <v>0</v>
          </cell>
          <cell r="AG265">
            <v>0</v>
          </cell>
          <cell r="AH265">
            <v>0</v>
          </cell>
          <cell r="AL265">
            <v>0</v>
          </cell>
        </row>
        <row r="266">
          <cell r="AD266">
            <v>0</v>
          </cell>
          <cell r="AE266">
            <v>0</v>
          </cell>
          <cell r="AF266">
            <v>0</v>
          </cell>
          <cell r="AG266">
            <v>0</v>
          </cell>
          <cell r="AH266">
            <v>0</v>
          </cell>
          <cell r="AL266">
            <v>0</v>
          </cell>
        </row>
        <row r="267">
          <cell r="AD267">
            <v>0</v>
          </cell>
          <cell r="AE267">
            <v>0</v>
          </cell>
          <cell r="AF267">
            <v>0</v>
          </cell>
          <cell r="AG267">
            <v>0</v>
          </cell>
          <cell r="AH267">
            <v>0</v>
          </cell>
          <cell r="AL267">
            <v>0</v>
          </cell>
        </row>
        <row r="268">
          <cell r="AD268">
            <v>0</v>
          </cell>
          <cell r="AE268">
            <v>0</v>
          </cell>
          <cell r="AF268">
            <v>0</v>
          </cell>
          <cell r="AG268">
            <v>0</v>
          </cell>
          <cell r="AH268">
            <v>0</v>
          </cell>
          <cell r="AL268">
            <v>0</v>
          </cell>
        </row>
        <row r="269">
          <cell r="AD269">
            <v>0</v>
          </cell>
          <cell r="AE269">
            <v>0</v>
          </cell>
          <cell r="AF269">
            <v>0</v>
          </cell>
          <cell r="AG269">
            <v>0</v>
          </cell>
          <cell r="AH269">
            <v>0</v>
          </cell>
          <cell r="AL269">
            <v>0</v>
          </cell>
        </row>
        <row r="270">
          <cell r="AD270">
            <v>0</v>
          </cell>
          <cell r="AE270">
            <v>0</v>
          </cell>
          <cell r="AF270">
            <v>0</v>
          </cell>
          <cell r="AG270">
            <v>0</v>
          </cell>
          <cell r="AH270">
            <v>0</v>
          </cell>
          <cell r="AL270">
            <v>0</v>
          </cell>
        </row>
        <row r="271">
          <cell r="AD271">
            <v>0</v>
          </cell>
          <cell r="AE271">
            <v>0</v>
          </cell>
          <cell r="AF271">
            <v>0</v>
          </cell>
          <cell r="AG271">
            <v>0</v>
          </cell>
          <cell r="AH271">
            <v>0</v>
          </cell>
          <cell r="AL271">
            <v>0</v>
          </cell>
        </row>
        <row r="272">
          <cell r="AD272">
            <v>0</v>
          </cell>
          <cell r="AE272">
            <v>0</v>
          </cell>
          <cell r="AF272">
            <v>0</v>
          </cell>
          <cell r="AG272">
            <v>0</v>
          </cell>
          <cell r="AH272">
            <v>0</v>
          </cell>
          <cell r="AL272">
            <v>0</v>
          </cell>
        </row>
        <row r="273">
          <cell r="AD273">
            <v>0</v>
          </cell>
          <cell r="AE273">
            <v>0</v>
          </cell>
          <cell r="AF273">
            <v>0</v>
          </cell>
          <cell r="AG273">
            <v>0</v>
          </cell>
          <cell r="AH273">
            <v>0</v>
          </cell>
          <cell r="AL273">
            <v>0</v>
          </cell>
        </row>
        <row r="274">
          <cell r="AD274">
            <v>0</v>
          </cell>
          <cell r="AE274">
            <v>0</v>
          </cell>
          <cell r="AF274">
            <v>0</v>
          </cell>
          <cell r="AG274">
            <v>0</v>
          </cell>
          <cell r="AH274">
            <v>0</v>
          </cell>
          <cell r="AL274">
            <v>0</v>
          </cell>
        </row>
        <row r="275">
          <cell r="AD275">
            <v>0</v>
          </cell>
          <cell r="AE275">
            <v>0</v>
          </cell>
          <cell r="AF275">
            <v>0</v>
          </cell>
          <cell r="AG275">
            <v>0</v>
          </cell>
          <cell r="AH275">
            <v>0</v>
          </cell>
          <cell r="AL275">
            <v>0</v>
          </cell>
        </row>
        <row r="276">
          <cell r="AD276">
            <v>0</v>
          </cell>
          <cell r="AE276">
            <v>0</v>
          </cell>
          <cell r="AF276">
            <v>0</v>
          </cell>
          <cell r="AG276">
            <v>0</v>
          </cell>
          <cell r="AH276">
            <v>0</v>
          </cell>
          <cell r="AL276">
            <v>0</v>
          </cell>
        </row>
        <row r="277">
          <cell r="AD277">
            <v>0</v>
          </cell>
          <cell r="AE277">
            <v>0</v>
          </cell>
          <cell r="AF277">
            <v>0</v>
          </cell>
          <cell r="AG277">
            <v>0</v>
          </cell>
          <cell r="AH277">
            <v>0</v>
          </cell>
          <cell r="AL277">
            <v>0</v>
          </cell>
        </row>
        <row r="278">
          <cell r="AD278">
            <v>0</v>
          </cell>
          <cell r="AE278">
            <v>0</v>
          </cell>
          <cell r="AF278">
            <v>0</v>
          </cell>
          <cell r="AG278">
            <v>0</v>
          </cell>
          <cell r="AH278">
            <v>0</v>
          </cell>
          <cell r="AL278">
            <v>0</v>
          </cell>
        </row>
        <row r="279">
          <cell r="AD279">
            <v>0</v>
          </cell>
          <cell r="AE279">
            <v>0</v>
          </cell>
          <cell r="AF279">
            <v>0</v>
          </cell>
          <cell r="AG279">
            <v>0</v>
          </cell>
          <cell r="AH279">
            <v>0</v>
          </cell>
          <cell r="AL279">
            <v>0</v>
          </cell>
        </row>
        <row r="280">
          <cell r="AD280">
            <v>39912000</v>
          </cell>
          <cell r="AE280">
            <v>29608913</v>
          </cell>
          <cell r="AF280">
            <v>27856096</v>
          </cell>
          <cell r="AG280">
            <v>29286738.68</v>
          </cell>
          <cell r="AH280">
            <v>24624664.32</v>
          </cell>
          <cell r="AL280">
            <v>24624664.32</v>
          </cell>
        </row>
        <row r="281">
          <cell r="AD281">
            <v>0</v>
          </cell>
          <cell r="AE281">
            <v>0</v>
          </cell>
          <cell r="AF281">
            <v>0</v>
          </cell>
          <cell r="AG281">
            <v>0</v>
          </cell>
          <cell r="AH281">
            <v>0</v>
          </cell>
          <cell r="AL281">
            <v>0</v>
          </cell>
        </row>
        <row r="282">
          <cell r="AD282">
            <v>0</v>
          </cell>
          <cell r="AE282">
            <v>0</v>
          </cell>
          <cell r="AF282">
            <v>0</v>
          </cell>
          <cell r="AG282">
            <v>0</v>
          </cell>
          <cell r="AH282">
            <v>0</v>
          </cell>
          <cell r="AL282">
            <v>0</v>
          </cell>
        </row>
        <row r="283">
          <cell r="AD283">
            <v>0</v>
          </cell>
          <cell r="AE283">
            <v>0</v>
          </cell>
          <cell r="AF283">
            <v>0</v>
          </cell>
          <cell r="AG283">
            <v>0</v>
          </cell>
          <cell r="AH283">
            <v>0</v>
          </cell>
          <cell r="AL283">
            <v>0</v>
          </cell>
        </row>
        <row r="284">
          <cell r="AD284">
            <v>0</v>
          </cell>
          <cell r="AE284">
            <v>0</v>
          </cell>
          <cell r="AF284">
            <v>0</v>
          </cell>
          <cell r="AG284">
            <v>0</v>
          </cell>
          <cell r="AH284">
            <v>0</v>
          </cell>
          <cell r="AL284">
            <v>0</v>
          </cell>
        </row>
        <row r="285">
          <cell r="AD285">
            <v>0</v>
          </cell>
          <cell r="AE285">
            <v>0</v>
          </cell>
          <cell r="AF285">
            <v>0</v>
          </cell>
          <cell r="AG285">
            <v>0</v>
          </cell>
          <cell r="AH285">
            <v>0</v>
          </cell>
          <cell r="AL285">
            <v>0</v>
          </cell>
        </row>
        <row r="286">
          <cell r="AD286">
            <v>0</v>
          </cell>
          <cell r="AE286">
            <v>0</v>
          </cell>
          <cell r="AF286">
            <v>0</v>
          </cell>
          <cell r="AG286">
            <v>0</v>
          </cell>
          <cell r="AH286">
            <v>0</v>
          </cell>
          <cell r="AL286">
            <v>0</v>
          </cell>
        </row>
        <row r="287">
          <cell r="AD287">
            <v>0</v>
          </cell>
          <cell r="AE287">
            <v>0</v>
          </cell>
          <cell r="AF287">
            <v>0</v>
          </cell>
          <cell r="AG287">
            <v>0</v>
          </cell>
          <cell r="AH287">
            <v>0</v>
          </cell>
          <cell r="AL287">
            <v>0</v>
          </cell>
        </row>
        <row r="288">
          <cell r="AD288">
            <v>134568000</v>
          </cell>
          <cell r="AE288">
            <v>107614461</v>
          </cell>
          <cell r="AF288">
            <v>106700860</v>
          </cell>
          <cell r="AG288">
            <v>173124487.31</v>
          </cell>
          <cell r="AH288">
            <v>90816299.689999998</v>
          </cell>
          <cell r="AL288">
            <v>90816299.689999998</v>
          </cell>
        </row>
        <row r="289">
          <cell r="AD289">
            <v>0</v>
          </cell>
          <cell r="AE289">
            <v>0</v>
          </cell>
          <cell r="AF289">
            <v>0</v>
          </cell>
          <cell r="AG289">
            <v>0</v>
          </cell>
          <cell r="AH289">
            <v>0</v>
          </cell>
          <cell r="AL289">
            <v>0</v>
          </cell>
        </row>
        <row r="290">
          <cell r="AD290">
            <v>0</v>
          </cell>
          <cell r="AE290">
            <v>0</v>
          </cell>
          <cell r="AF290">
            <v>0</v>
          </cell>
          <cell r="AG290">
            <v>0</v>
          </cell>
          <cell r="AH290">
            <v>0</v>
          </cell>
          <cell r="AL290">
            <v>0</v>
          </cell>
        </row>
        <row r="291">
          <cell r="AD291">
            <v>0</v>
          </cell>
          <cell r="AE291">
            <v>0</v>
          </cell>
          <cell r="AF291">
            <v>0</v>
          </cell>
          <cell r="AG291">
            <v>0</v>
          </cell>
          <cell r="AH291">
            <v>0</v>
          </cell>
          <cell r="AL291">
            <v>0</v>
          </cell>
        </row>
        <row r="292">
          <cell r="AD292">
            <v>0</v>
          </cell>
          <cell r="AE292">
            <v>0</v>
          </cell>
          <cell r="AF292">
            <v>0</v>
          </cell>
          <cell r="AG292">
            <v>0</v>
          </cell>
          <cell r="AH292">
            <v>0</v>
          </cell>
          <cell r="AL292">
            <v>0</v>
          </cell>
        </row>
        <row r="293">
          <cell r="AD293">
            <v>0</v>
          </cell>
          <cell r="AE293">
            <v>0</v>
          </cell>
          <cell r="AF293">
            <v>0</v>
          </cell>
          <cell r="AG293">
            <v>0</v>
          </cell>
          <cell r="AH293">
            <v>0</v>
          </cell>
          <cell r="AL293">
            <v>0</v>
          </cell>
        </row>
        <row r="294">
          <cell r="AD294">
            <v>0</v>
          </cell>
          <cell r="AE294">
            <v>0</v>
          </cell>
          <cell r="AF294">
            <v>0</v>
          </cell>
          <cell r="AG294">
            <v>0</v>
          </cell>
          <cell r="AH294">
            <v>0</v>
          </cell>
          <cell r="AL294">
            <v>0</v>
          </cell>
        </row>
        <row r="295">
          <cell r="AD295">
            <v>0</v>
          </cell>
          <cell r="AE295">
            <v>0</v>
          </cell>
          <cell r="AF295">
            <v>0</v>
          </cell>
          <cell r="AG295">
            <v>0</v>
          </cell>
          <cell r="AH295">
            <v>0</v>
          </cell>
          <cell r="AL295">
            <v>0</v>
          </cell>
        </row>
        <row r="296">
          <cell r="AD296">
            <v>0</v>
          </cell>
          <cell r="AE296">
            <v>0</v>
          </cell>
          <cell r="AF296">
            <v>0</v>
          </cell>
          <cell r="AG296">
            <v>0</v>
          </cell>
          <cell r="AH296">
            <v>0</v>
          </cell>
          <cell r="AL296">
            <v>0</v>
          </cell>
        </row>
        <row r="297">
          <cell r="AD297">
            <v>0</v>
          </cell>
          <cell r="AE297">
            <v>0</v>
          </cell>
          <cell r="AF297">
            <v>0</v>
          </cell>
          <cell r="AG297">
            <v>0</v>
          </cell>
          <cell r="AH297">
            <v>0</v>
          </cell>
          <cell r="AL297">
            <v>0</v>
          </cell>
        </row>
        <row r="298">
          <cell r="AD298">
            <v>0</v>
          </cell>
          <cell r="AE298">
            <v>0</v>
          </cell>
          <cell r="AF298">
            <v>0</v>
          </cell>
          <cell r="AG298">
            <v>0</v>
          </cell>
          <cell r="AH298">
            <v>0</v>
          </cell>
          <cell r="AL298">
            <v>0</v>
          </cell>
        </row>
        <row r="299">
          <cell r="AD299">
            <v>0</v>
          </cell>
          <cell r="AE299">
            <v>0</v>
          </cell>
          <cell r="AF299">
            <v>0</v>
          </cell>
          <cell r="AG299">
            <v>0</v>
          </cell>
          <cell r="AH299">
            <v>0</v>
          </cell>
          <cell r="AL299">
            <v>0</v>
          </cell>
        </row>
        <row r="300">
          <cell r="AD300">
            <v>0</v>
          </cell>
          <cell r="AE300">
            <v>0</v>
          </cell>
          <cell r="AF300">
            <v>0</v>
          </cell>
          <cell r="AG300">
            <v>0</v>
          </cell>
          <cell r="AH300">
            <v>0</v>
          </cell>
          <cell r="AL300">
            <v>0</v>
          </cell>
        </row>
        <row r="301">
          <cell r="AD301">
            <v>0</v>
          </cell>
          <cell r="AE301">
            <v>0</v>
          </cell>
          <cell r="AF301">
            <v>0</v>
          </cell>
          <cell r="AG301">
            <v>0</v>
          </cell>
          <cell r="AH301">
            <v>0</v>
          </cell>
          <cell r="AL301">
            <v>0</v>
          </cell>
        </row>
        <row r="302">
          <cell r="AD302">
            <v>0</v>
          </cell>
          <cell r="AE302">
            <v>0</v>
          </cell>
          <cell r="AF302">
            <v>0</v>
          </cell>
          <cell r="AG302">
            <v>0</v>
          </cell>
          <cell r="AH302">
            <v>0</v>
          </cell>
          <cell r="AL302">
            <v>0</v>
          </cell>
        </row>
        <row r="303">
          <cell r="AD303">
            <v>0</v>
          </cell>
          <cell r="AE303">
            <v>0</v>
          </cell>
          <cell r="AF303">
            <v>0</v>
          </cell>
          <cell r="AG303">
            <v>0</v>
          </cell>
          <cell r="AH303">
            <v>0</v>
          </cell>
          <cell r="AL303">
            <v>0</v>
          </cell>
        </row>
        <row r="304">
          <cell r="AD304">
            <v>827891</v>
          </cell>
          <cell r="AE304">
            <v>840328</v>
          </cell>
          <cell r="AF304">
            <v>1596243</v>
          </cell>
          <cell r="AG304">
            <v>936285.58</v>
          </cell>
          <cell r="AH304">
            <v>785122.42</v>
          </cell>
          <cell r="AL304">
            <v>785122.42</v>
          </cell>
        </row>
        <row r="305">
          <cell r="AD305">
            <v>0</v>
          </cell>
          <cell r="AE305">
            <v>0</v>
          </cell>
          <cell r="AF305">
            <v>0</v>
          </cell>
          <cell r="AG305">
            <v>0</v>
          </cell>
          <cell r="AH305">
            <v>0</v>
          </cell>
          <cell r="AL305">
            <v>0</v>
          </cell>
        </row>
        <row r="306">
          <cell r="AD306">
            <v>0</v>
          </cell>
          <cell r="AE306">
            <v>0</v>
          </cell>
          <cell r="AF306">
            <v>0</v>
          </cell>
          <cell r="AG306">
            <v>0</v>
          </cell>
          <cell r="AH306">
            <v>0</v>
          </cell>
          <cell r="AL306">
            <v>0</v>
          </cell>
        </row>
        <row r="307">
          <cell r="AD307">
            <v>0</v>
          </cell>
          <cell r="AE307">
            <v>0</v>
          </cell>
          <cell r="AF307">
            <v>0</v>
          </cell>
          <cell r="AG307">
            <v>0</v>
          </cell>
          <cell r="AH307">
            <v>0</v>
          </cell>
          <cell r="AL307">
            <v>0</v>
          </cell>
        </row>
        <row r="308">
          <cell r="AD308">
            <v>0</v>
          </cell>
          <cell r="AE308">
            <v>0</v>
          </cell>
          <cell r="AF308">
            <v>0</v>
          </cell>
          <cell r="AG308">
            <v>0</v>
          </cell>
          <cell r="AH308">
            <v>0</v>
          </cell>
          <cell r="AL308">
            <v>0</v>
          </cell>
        </row>
        <row r="309">
          <cell r="AD309">
            <v>0</v>
          </cell>
          <cell r="AE309">
            <v>0</v>
          </cell>
          <cell r="AF309">
            <v>0</v>
          </cell>
          <cell r="AG309">
            <v>0</v>
          </cell>
          <cell r="AH309">
            <v>0</v>
          </cell>
          <cell r="AL309">
            <v>0</v>
          </cell>
        </row>
        <row r="310">
          <cell r="AD310">
            <v>0</v>
          </cell>
          <cell r="AE310">
            <v>0</v>
          </cell>
          <cell r="AF310">
            <v>0</v>
          </cell>
          <cell r="AG310">
            <v>0</v>
          </cell>
          <cell r="AH310">
            <v>0</v>
          </cell>
          <cell r="AL310">
            <v>0</v>
          </cell>
        </row>
        <row r="311">
          <cell r="AD311">
            <v>0</v>
          </cell>
          <cell r="AE311">
            <v>0</v>
          </cell>
          <cell r="AF311">
            <v>0</v>
          </cell>
          <cell r="AG311">
            <v>0</v>
          </cell>
          <cell r="AH311">
            <v>0</v>
          </cell>
          <cell r="AL311">
            <v>0</v>
          </cell>
        </row>
        <row r="312">
          <cell r="AD312">
            <v>3155969</v>
          </cell>
          <cell r="AE312">
            <v>458691</v>
          </cell>
          <cell r="AF312">
            <v>3140984</v>
          </cell>
          <cell r="AG312">
            <v>309867.36</v>
          </cell>
          <cell r="AH312">
            <v>175164.64</v>
          </cell>
          <cell r="AL312">
            <v>175164.64</v>
          </cell>
        </row>
        <row r="313">
          <cell r="AD313">
            <v>0</v>
          </cell>
          <cell r="AE313">
            <v>0</v>
          </cell>
          <cell r="AF313">
            <v>0</v>
          </cell>
          <cell r="AG313">
            <v>0</v>
          </cell>
          <cell r="AH313">
            <v>0</v>
          </cell>
          <cell r="AL313">
            <v>0</v>
          </cell>
        </row>
        <row r="314">
          <cell r="AD314">
            <v>0</v>
          </cell>
          <cell r="AE314">
            <v>0</v>
          </cell>
          <cell r="AF314">
            <v>0</v>
          </cell>
          <cell r="AG314">
            <v>0</v>
          </cell>
          <cell r="AH314">
            <v>0</v>
          </cell>
          <cell r="AL314">
            <v>0</v>
          </cell>
        </row>
        <row r="315">
          <cell r="AD315">
            <v>0</v>
          </cell>
          <cell r="AE315">
            <v>0</v>
          </cell>
          <cell r="AF315">
            <v>0</v>
          </cell>
          <cell r="AG315">
            <v>0</v>
          </cell>
          <cell r="AH315">
            <v>0</v>
          </cell>
          <cell r="AL315">
            <v>0</v>
          </cell>
        </row>
        <row r="316">
          <cell r="AD316">
            <v>0</v>
          </cell>
          <cell r="AE316">
            <v>0</v>
          </cell>
          <cell r="AF316">
            <v>0</v>
          </cell>
          <cell r="AG316">
            <v>0</v>
          </cell>
          <cell r="AH316">
            <v>0</v>
          </cell>
          <cell r="AL316">
            <v>0</v>
          </cell>
        </row>
        <row r="317">
          <cell r="AD317">
            <v>0</v>
          </cell>
          <cell r="AE317">
            <v>0</v>
          </cell>
          <cell r="AF317">
            <v>0</v>
          </cell>
          <cell r="AG317">
            <v>0</v>
          </cell>
          <cell r="AH317">
            <v>0</v>
          </cell>
          <cell r="AL317">
            <v>0</v>
          </cell>
        </row>
        <row r="318">
          <cell r="AD318">
            <v>0</v>
          </cell>
          <cell r="AE318">
            <v>0</v>
          </cell>
          <cell r="AF318">
            <v>0</v>
          </cell>
          <cell r="AG318">
            <v>0</v>
          </cell>
          <cell r="AH318">
            <v>0</v>
          </cell>
          <cell r="AL318">
            <v>0</v>
          </cell>
        </row>
        <row r="319">
          <cell r="AD319">
            <v>0</v>
          </cell>
          <cell r="AE319">
            <v>0</v>
          </cell>
          <cell r="AF319">
            <v>0</v>
          </cell>
          <cell r="AG319">
            <v>0</v>
          </cell>
          <cell r="AH319">
            <v>0</v>
          </cell>
          <cell r="AL319">
            <v>0</v>
          </cell>
        </row>
        <row r="320">
          <cell r="AD320">
            <v>0</v>
          </cell>
          <cell r="AE320">
            <v>0</v>
          </cell>
          <cell r="AF320">
            <v>0</v>
          </cell>
          <cell r="AG320">
            <v>0</v>
          </cell>
          <cell r="AH320">
            <v>0</v>
          </cell>
          <cell r="AL320">
            <v>0</v>
          </cell>
        </row>
        <row r="321">
          <cell r="AD321">
            <v>0</v>
          </cell>
          <cell r="AE321">
            <v>0</v>
          </cell>
          <cell r="AF321">
            <v>0</v>
          </cell>
          <cell r="AG321">
            <v>0</v>
          </cell>
          <cell r="AH321">
            <v>0</v>
          </cell>
          <cell r="AL321">
            <v>0</v>
          </cell>
        </row>
        <row r="322">
          <cell r="AD322">
            <v>0</v>
          </cell>
          <cell r="AE322">
            <v>0</v>
          </cell>
          <cell r="AF322">
            <v>0</v>
          </cell>
          <cell r="AG322">
            <v>0</v>
          </cell>
          <cell r="AH322">
            <v>0</v>
          </cell>
          <cell r="AL322">
            <v>0</v>
          </cell>
        </row>
        <row r="323">
          <cell r="AD323">
            <v>0</v>
          </cell>
          <cell r="AE323">
            <v>0</v>
          </cell>
          <cell r="AF323">
            <v>0</v>
          </cell>
          <cell r="AG323">
            <v>0</v>
          </cell>
          <cell r="AH323">
            <v>0</v>
          </cell>
          <cell r="AL323">
            <v>0</v>
          </cell>
        </row>
        <row r="324">
          <cell r="AD324">
            <v>0</v>
          </cell>
          <cell r="AE324">
            <v>0</v>
          </cell>
          <cell r="AF324">
            <v>0</v>
          </cell>
          <cell r="AG324">
            <v>0</v>
          </cell>
          <cell r="AH324">
            <v>0</v>
          </cell>
          <cell r="AL324">
            <v>0</v>
          </cell>
        </row>
        <row r="325">
          <cell r="AD325">
            <v>0</v>
          </cell>
          <cell r="AE325">
            <v>0</v>
          </cell>
          <cell r="AF325">
            <v>0</v>
          </cell>
          <cell r="AG325">
            <v>0</v>
          </cell>
          <cell r="AH325">
            <v>0</v>
          </cell>
          <cell r="AL325">
            <v>0</v>
          </cell>
        </row>
        <row r="326">
          <cell r="AD326">
            <v>0</v>
          </cell>
          <cell r="AE326">
            <v>0</v>
          </cell>
          <cell r="AF326">
            <v>0</v>
          </cell>
          <cell r="AG326">
            <v>0</v>
          </cell>
          <cell r="AH326">
            <v>0</v>
          </cell>
          <cell r="AL326">
            <v>0</v>
          </cell>
        </row>
        <row r="327">
          <cell r="AD327">
            <v>0</v>
          </cell>
          <cell r="AE327">
            <v>0</v>
          </cell>
          <cell r="AF327">
            <v>0</v>
          </cell>
          <cell r="AG327">
            <v>0</v>
          </cell>
          <cell r="AH327">
            <v>0</v>
          </cell>
          <cell r="AL327">
            <v>0</v>
          </cell>
        </row>
        <row r="328">
          <cell r="AD328">
            <v>0</v>
          </cell>
          <cell r="AE328">
            <v>0</v>
          </cell>
          <cell r="AF328">
            <v>0</v>
          </cell>
          <cell r="AG328">
            <v>0</v>
          </cell>
          <cell r="AH328">
            <v>0</v>
          </cell>
          <cell r="AL328">
            <v>0</v>
          </cell>
        </row>
        <row r="329">
          <cell r="AD329">
            <v>0</v>
          </cell>
          <cell r="AE329">
            <v>0</v>
          </cell>
          <cell r="AF329">
            <v>0</v>
          </cell>
          <cell r="AG329">
            <v>0</v>
          </cell>
          <cell r="AH329">
            <v>0</v>
          </cell>
          <cell r="AL329">
            <v>0</v>
          </cell>
        </row>
        <row r="330">
          <cell r="AD330">
            <v>239688970</v>
          </cell>
          <cell r="AE330">
            <v>166912015</v>
          </cell>
          <cell r="AF330">
            <v>115635143</v>
          </cell>
          <cell r="AG330">
            <v>158204233.33000001</v>
          </cell>
          <cell r="AH330">
            <v>114657467.67</v>
          </cell>
          <cell r="AL330">
            <v>114657467.67</v>
          </cell>
        </row>
        <row r="331">
          <cell r="AD331">
            <v>1350000</v>
          </cell>
          <cell r="AE331">
            <v>2176212</v>
          </cell>
          <cell r="AF331">
            <v>1249640</v>
          </cell>
          <cell r="AG331">
            <v>492548.97</v>
          </cell>
          <cell r="AH331">
            <v>139433.03</v>
          </cell>
          <cell r="AL331">
            <v>139433.03</v>
          </cell>
        </row>
        <row r="332">
          <cell r="AD332">
            <v>0</v>
          </cell>
          <cell r="AE332">
            <v>0</v>
          </cell>
          <cell r="AF332">
            <v>1755000</v>
          </cell>
          <cell r="AG332">
            <v>5400000</v>
          </cell>
          <cell r="AH332">
            <v>810000</v>
          </cell>
          <cell r="AL332">
            <v>810000</v>
          </cell>
        </row>
        <row r="333">
          <cell r="AD333">
            <v>0</v>
          </cell>
          <cell r="AE333">
            <v>0</v>
          </cell>
          <cell r="AF333">
            <v>0</v>
          </cell>
          <cell r="AG333">
            <v>0</v>
          </cell>
          <cell r="AH333">
            <v>0</v>
          </cell>
          <cell r="AL333">
            <v>0</v>
          </cell>
        </row>
        <row r="334">
          <cell r="AD334">
            <v>0</v>
          </cell>
          <cell r="AE334">
            <v>0</v>
          </cell>
          <cell r="AF334">
            <v>0</v>
          </cell>
          <cell r="AG334">
            <v>0</v>
          </cell>
          <cell r="AH334">
            <v>0</v>
          </cell>
          <cell r="AL334">
            <v>0</v>
          </cell>
        </row>
        <row r="335">
          <cell r="AD335">
            <v>0</v>
          </cell>
          <cell r="AE335">
            <v>0</v>
          </cell>
          <cell r="AF335">
            <v>0</v>
          </cell>
          <cell r="AG335">
            <v>0</v>
          </cell>
          <cell r="AH335">
            <v>0</v>
          </cell>
          <cell r="AL335">
            <v>0</v>
          </cell>
        </row>
        <row r="336">
          <cell r="AD336">
            <v>0</v>
          </cell>
          <cell r="AE336">
            <v>0</v>
          </cell>
          <cell r="AF336">
            <v>0</v>
          </cell>
          <cell r="AG336">
            <v>0</v>
          </cell>
          <cell r="AH336">
            <v>0</v>
          </cell>
          <cell r="AL336">
            <v>0</v>
          </cell>
        </row>
        <row r="337">
          <cell r="AD337">
            <v>0</v>
          </cell>
          <cell r="AE337">
            <v>0</v>
          </cell>
          <cell r="AF337">
            <v>0</v>
          </cell>
          <cell r="AG337">
            <v>0</v>
          </cell>
          <cell r="AH337">
            <v>0</v>
          </cell>
          <cell r="AL337">
            <v>0</v>
          </cell>
        </row>
        <row r="338">
          <cell r="AD338">
            <v>188057168</v>
          </cell>
          <cell r="AE338">
            <v>141542715</v>
          </cell>
          <cell r="AF338">
            <v>62695331</v>
          </cell>
          <cell r="AG338">
            <v>117689292.19</v>
          </cell>
          <cell r="AH338">
            <v>106398977.81</v>
          </cell>
          <cell r="AL338">
            <v>106398977.81</v>
          </cell>
        </row>
        <row r="339">
          <cell r="AD339">
            <v>7020000</v>
          </cell>
          <cell r="AE339">
            <v>1020305</v>
          </cell>
          <cell r="AF339">
            <v>2610125</v>
          </cell>
          <cell r="AG339">
            <v>689255.02</v>
          </cell>
          <cell r="AH339">
            <v>-210947.02</v>
          </cell>
          <cell r="AL339">
            <v>-210947.02</v>
          </cell>
        </row>
        <row r="340">
          <cell r="AD340">
            <v>0</v>
          </cell>
          <cell r="AE340">
            <v>0</v>
          </cell>
          <cell r="AF340">
            <v>0</v>
          </cell>
          <cell r="AG340">
            <v>0</v>
          </cell>
          <cell r="AH340">
            <v>0</v>
          </cell>
          <cell r="AL340">
            <v>0</v>
          </cell>
        </row>
        <row r="341">
          <cell r="AD341">
            <v>416000</v>
          </cell>
          <cell r="AE341">
            <v>476463</v>
          </cell>
          <cell r="AF341">
            <v>10674</v>
          </cell>
          <cell r="AG341">
            <v>40844.33</v>
          </cell>
          <cell r="AH341">
            <v>-12500.33</v>
          </cell>
          <cell r="AL341">
            <v>-12500.33</v>
          </cell>
        </row>
        <row r="342">
          <cell r="AD342">
            <v>0</v>
          </cell>
          <cell r="AE342">
            <v>0</v>
          </cell>
          <cell r="AF342">
            <v>0</v>
          </cell>
          <cell r="AG342">
            <v>0</v>
          </cell>
          <cell r="AH342">
            <v>0</v>
          </cell>
          <cell r="AL342">
            <v>0</v>
          </cell>
        </row>
        <row r="343">
          <cell r="AD343">
            <v>0</v>
          </cell>
          <cell r="AE343">
            <v>0</v>
          </cell>
          <cell r="AF343">
            <v>0</v>
          </cell>
          <cell r="AG343">
            <v>0</v>
          </cell>
          <cell r="AH343">
            <v>0</v>
          </cell>
          <cell r="AL343">
            <v>0</v>
          </cell>
        </row>
        <row r="344">
          <cell r="AD344">
            <v>0</v>
          </cell>
          <cell r="AE344">
            <v>0</v>
          </cell>
          <cell r="AF344">
            <v>0</v>
          </cell>
          <cell r="AG344">
            <v>0</v>
          </cell>
          <cell r="AH344">
            <v>0</v>
          </cell>
          <cell r="AL344">
            <v>0</v>
          </cell>
        </row>
        <row r="345">
          <cell r="AD345">
            <v>0</v>
          </cell>
          <cell r="AE345">
            <v>0</v>
          </cell>
          <cell r="AF345">
            <v>0</v>
          </cell>
          <cell r="AG345">
            <v>0</v>
          </cell>
          <cell r="AH345">
            <v>0</v>
          </cell>
          <cell r="AL345">
            <v>0</v>
          </cell>
        </row>
        <row r="346">
          <cell r="AD346">
            <v>-11900</v>
          </cell>
          <cell r="AE346">
            <v>226730</v>
          </cell>
          <cell r="AF346">
            <v>225305</v>
          </cell>
          <cell r="AG346">
            <v>901168.31</v>
          </cell>
          <cell r="AH346">
            <v>1574642.69</v>
          </cell>
          <cell r="AL346">
            <v>1574642.69</v>
          </cell>
        </row>
        <row r="347">
          <cell r="AD347">
            <v>0</v>
          </cell>
          <cell r="AE347">
            <v>0</v>
          </cell>
          <cell r="AF347">
            <v>0</v>
          </cell>
          <cell r="AG347">
            <v>0</v>
          </cell>
          <cell r="AH347">
            <v>0</v>
          </cell>
          <cell r="AL347">
            <v>0</v>
          </cell>
        </row>
        <row r="348">
          <cell r="AD348">
            <v>0</v>
          </cell>
          <cell r="AE348">
            <v>0</v>
          </cell>
          <cell r="AF348">
            <v>0</v>
          </cell>
          <cell r="AG348">
            <v>0</v>
          </cell>
          <cell r="AH348">
            <v>0</v>
          </cell>
          <cell r="AL348">
            <v>0</v>
          </cell>
        </row>
        <row r="349">
          <cell r="AD349">
            <v>0</v>
          </cell>
          <cell r="AE349">
            <v>0</v>
          </cell>
          <cell r="AF349">
            <v>0</v>
          </cell>
          <cell r="AG349">
            <v>0</v>
          </cell>
          <cell r="AH349">
            <v>0</v>
          </cell>
          <cell r="AL349">
            <v>0</v>
          </cell>
        </row>
        <row r="350">
          <cell r="AD350">
            <v>0</v>
          </cell>
          <cell r="AE350">
            <v>0</v>
          </cell>
          <cell r="AF350">
            <v>0</v>
          </cell>
          <cell r="AG350">
            <v>0</v>
          </cell>
          <cell r="AH350">
            <v>0</v>
          </cell>
          <cell r="AL350">
            <v>0</v>
          </cell>
        </row>
        <row r="351">
          <cell r="AD351">
            <v>0</v>
          </cell>
          <cell r="AE351">
            <v>0</v>
          </cell>
          <cell r="AF351">
            <v>0</v>
          </cell>
          <cell r="AG351">
            <v>0</v>
          </cell>
          <cell r="AH351">
            <v>0</v>
          </cell>
          <cell r="AL351">
            <v>0</v>
          </cell>
        </row>
        <row r="352">
          <cell r="AD352">
            <v>0</v>
          </cell>
          <cell r="AE352">
            <v>0</v>
          </cell>
          <cell r="AF352">
            <v>0</v>
          </cell>
          <cell r="AG352">
            <v>0</v>
          </cell>
          <cell r="AH352">
            <v>0</v>
          </cell>
          <cell r="AL352">
            <v>0</v>
          </cell>
        </row>
        <row r="353">
          <cell r="AD353">
            <v>0</v>
          </cell>
          <cell r="AE353">
            <v>0</v>
          </cell>
          <cell r="AF353">
            <v>0</v>
          </cell>
          <cell r="AG353">
            <v>0</v>
          </cell>
          <cell r="AH353">
            <v>0</v>
          </cell>
          <cell r="AL353">
            <v>0</v>
          </cell>
        </row>
        <row r="354">
          <cell r="AD354">
            <v>0</v>
          </cell>
          <cell r="AE354">
            <v>0</v>
          </cell>
          <cell r="AF354">
            <v>0</v>
          </cell>
          <cell r="AG354">
            <v>0</v>
          </cell>
          <cell r="AH354">
            <v>0</v>
          </cell>
          <cell r="AL354">
            <v>0</v>
          </cell>
        </row>
        <row r="355">
          <cell r="AD355">
            <v>0</v>
          </cell>
          <cell r="AE355">
            <v>0</v>
          </cell>
          <cell r="AF355">
            <v>0</v>
          </cell>
          <cell r="AG355">
            <v>0</v>
          </cell>
          <cell r="AH355">
            <v>0</v>
          </cell>
          <cell r="AL355">
            <v>0</v>
          </cell>
        </row>
        <row r="356">
          <cell r="AD356">
            <v>0</v>
          </cell>
          <cell r="AE356">
            <v>0</v>
          </cell>
          <cell r="AF356">
            <v>0</v>
          </cell>
          <cell r="AG356">
            <v>0</v>
          </cell>
          <cell r="AH356">
            <v>0</v>
          </cell>
          <cell r="AL356">
            <v>0</v>
          </cell>
        </row>
        <row r="357">
          <cell r="AD357">
            <v>0</v>
          </cell>
          <cell r="AE357">
            <v>0</v>
          </cell>
          <cell r="AF357">
            <v>0</v>
          </cell>
          <cell r="AG357">
            <v>0</v>
          </cell>
          <cell r="AH357">
            <v>0</v>
          </cell>
          <cell r="AL357">
            <v>0</v>
          </cell>
        </row>
        <row r="358">
          <cell r="AD358">
            <v>0</v>
          </cell>
          <cell r="AE358">
            <v>0</v>
          </cell>
          <cell r="AF358">
            <v>0</v>
          </cell>
          <cell r="AG358">
            <v>0</v>
          </cell>
          <cell r="AH358">
            <v>0</v>
          </cell>
          <cell r="AL358">
            <v>0</v>
          </cell>
        </row>
        <row r="359">
          <cell r="AD359">
            <v>0</v>
          </cell>
          <cell r="AE359">
            <v>0</v>
          </cell>
          <cell r="AF359">
            <v>0</v>
          </cell>
          <cell r="AG359">
            <v>0</v>
          </cell>
          <cell r="AH359">
            <v>0</v>
          </cell>
          <cell r="AL359">
            <v>0</v>
          </cell>
        </row>
        <row r="360">
          <cell r="AD360">
            <v>0</v>
          </cell>
          <cell r="AE360">
            <v>0</v>
          </cell>
          <cell r="AF360">
            <v>0</v>
          </cell>
          <cell r="AG360">
            <v>0</v>
          </cell>
          <cell r="AH360">
            <v>0</v>
          </cell>
          <cell r="AL360">
            <v>0</v>
          </cell>
        </row>
        <row r="361">
          <cell r="AD361">
            <v>0</v>
          </cell>
          <cell r="AE361">
            <v>0</v>
          </cell>
          <cell r="AF361">
            <v>0</v>
          </cell>
          <cell r="AG361">
            <v>0</v>
          </cell>
          <cell r="AH361">
            <v>0</v>
          </cell>
          <cell r="AL361">
            <v>0</v>
          </cell>
        </row>
        <row r="362">
          <cell r="AD362">
            <v>0</v>
          </cell>
          <cell r="AE362">
            <v>0</v>
          </cell>
          <cell r="AF362">
            <v>0</v>
          </cell>
          <cell r="AG362">
            <v>0</v>
          </cell>
          <cell r="AH362">
            <v>0</v>
          </cell>
          <cell r="AL362">
            <v>0</v>
          </cell>
        </row>
        <row r="363">
          <cell r="AD363">
            <v>0</v>
          </cell>
          <cell r="AE363">
            <v>0</v>
          </cell>
          <cell r="AF363">
            <v>0</v>
          </cell>
          <cell r="AG363">
            <v>0</v>
          </cell>
          <cell r="AH363">
            <v>0</v>
          </cell>
          <cell r="AL363">
            <v>0</v>
          </cell>
        </row>
        <row r="364">
          <cell r="AD364">
            <v>0</v>
          </cell>
          <cell r="AE364">
            <v>0</v>
          </cell>
          <cell r="AF364">
            <v>0</v>
          </cell>
          <cell r="AG364">
            <v>0</v>
          </cell>
          <cell r="AH364">
            <v>0</v>
          </cell>
          <cell r="AL364">
            <v>0</v>
          </cell>
        </row>
        <row r="365">
          <cell r="AD365">
            <v>0</v>
          </cell>
          <cell r="AE365">
            <v>0</v>
          </cell>
          <cell r="AF365">
            <v>0</v>
          </cell>
          <cell r="AG365">
            <v>0</v>
          </cell>
          <cell r="AH365">
            <v>0</v>
          </cell>
          <cell r="AL365">
            <v>0</v>
          </cell>
        </row>
        <row r="366">
          <cell r="AD366">
            <v>0</v>
          </cell>
          <cell r="AE366">
            <v>0</v>
          </cell>
          <cell r="AF366">
            <v>0</v>
          </cell>
          <cell r="AG366">
            <v>0</v>
          </cell>
          <cell r="AH366">
            <v>0</v>
          </cell>
          <cell r="AL366">
            <v>0</v>
          </cell>
        </row>
        <row r="367">
          <cell r="AD367">
            <v>0</v>
          </cell>
          <cell r="AE367">
            <v>0</v>
          </cell>
          <cell r="AF367">
            <v>0</v>
          </cell>
          <cell r="AG367">
            <v>0</v>
          </cell>
          <cell r="AH367">
            <v>0</v>
          </cell>
          <cell r="AL367">
            <v>0</v>
          </cell>
        </row>
        <row r="368">
          <cell r="AD368">
            <v>0</v>
          </cell>
          <cell r="AE368">
            <v>0</v>
          </cell>
          <cell r="AF368">
            <v>0</v>
          </cell>
          <cell r="AG368">
            <v>0</v>
          </cell>
          <cell r="AH368">
            <v>0</v>
          </cell>
          <cell r="AL368">
            <v>0</v>
          </cell>
        </row>
        <row r="369">
          <cell r="AD369">
            <v>0</v>
          </cell>
          <cell r="AE369">
            <v>0</v>
          </cell>
          <cell r="AF369">
            <v>0</v>
          </cell>
          <cell r="AG369">
            <v>0</v>
          </cell>
          <cell r="AH369">
            <v>0</v>
          </cell>
          <cell r="AL369">
            <v>0</v>
          </cell>
        </row>
        <row r="370">
          <cell r="AD370">
            <v>0</v>
          </cell>
          <cell r="AE370">
            <v>0</v>
          </cell>
          <cell r="AF370">
            <v>0</v>
          </cell>
          <cell r="AG370">
            <v>0</v>
          </cell>
          <cell r="AH370">
            <v>0</v>
          </cell>
          <cell r="AL370">
            <v>0</v>
          </cell>
        </row>
        <row r="371">
          <cell r="AD371">
            <v>0</v>
          </cell>
          <cell r="AE371">
            <v>0</v>
          </cell>
          <cell r="AF371">
            <v>0</v>
          </cell>
          <cell r="AG371">
            <v>0</v>
          </cell>
          <cell r="AH371">
            <v>0</v>
          </cell>
          <cell r="AL371">
            <v>0</v>
          </cell>
        </row>
        <row r="372">
          <cell r="AD372">
            <v>0</v>
          </cell>
          <cell r="AE372">
            <v>0</v>
          </cell>
          <cell r="AF372">
            <v>0</v>
          </cell>
          <cell r="AG372">
            <v>0</v>
          </cell>
          <cell r="AH372">
            <v>0</v>
          </cell>
          <cell r="AL372">
            <v>0</v>
          </cell>
        </row>
        <row r="373">
          <cell r="AD373">
            <v>0</v>
          </cell>
          <cell r="AE373">
            <v>0</v>
          </cell>
          <cell r="AF373">
            <v>0</v>
          </cell>
          <cell r="AG373">
            <v>0</v>
          </cell>
          <cell r="AH373">
            <v>0</v>
          </cell>
          <cell r="AL373">
            <v>0</v>
          </cell>
        </row>
        <row r="374">
          <cell r="AD374">
            <v>0</v>
          </cell>
          <cell r="AE374">
            <v>0</v>
          </cell>
          <cell r="AF374">
            <v>0</v>
          </cell>
          <cell r="AG374">
            <v>0</v>
          </cell>
          <cell r="AH374">
            <v>0</v>
          </cell>
          <cell r="AL374">
            <v>0</v>
          </cell>
        </row>
        <row r="375">
          <cell r="AD375">
            <v>0</v>
          </cell>
          <cell r="AE375">
            <v>0</v>
          </cell>
          <cell r="AF375">
            <v>0</v>
          </cell>
          <cell r="AG375">
            <v>0</v>
          </cell>
          <cell r="AH375">
            <v>0</v>
          </cell>
          <cell r="AL375">
            <v>0</v>
          </cell>
        </row>
        <row r="376">
          <cell r="AD376">
            <v>0</v>
          </cell>
          <cell r="AE376">
            <v>0</v>
          </cell>
          <cell r="AF376">
            <v>0</v>
          </cell>
          <cell r="AG376">
            <v>0</v>
          </cell>
          <cell r="AH376">
            <v>0</v>
          </cell>
          <cell r="AL376">
            <v>0</v>
          </cell>
        </row>
        <row r="377">
          <cell r="AD377">
            <v>0</v>
          </cell>
          <cell r="AE377">
            <v>0</v>
          </cell>
          <cell r="AF377">
            <v>0</v>
          </cell>
          <cell r="AG377">
            <v>0</v>
          </cell>
          <cell r="AH377">
            <v>0</v>
          </cell>
          <cell r="AL377">
            <v>0</v>
          </cell>
        </row>
        <row r="378">
          <cell r="AD378">
            <v>0</v>
          </cell>
          <cell r="AE378">
            <v>0</v>
          </cell>
          <cell r="AF378">
            <v>0</v>
          </cell>
          <cell r="AG378">
            <v>0</v>
          </cell>
          <cell r="AH378">
            <v>0</v>
          </cell>
          <cell r="AL378">
            <v>0</v>
          </cell>
        </row>
        <row r="379">
          <cell r="AD379">
            <v>0</v>
          </cell>
          <cell r="AE379">
            <v>0</v>
          </cell>
          <cell r="AF379">
            <v>0</v>
          </cell>
          <cell r="AG379">
            <v>0</v>
          </cell>
          <cell r="AH379">
            <v>0</v>
          </cell>
          <cell r="AL379">
            <v>0</v>
          </cell>
        </row>
        <row r="380">
          <cell r="AD380">
            <v>0</v>
          </cell>
          <cell r="AE380">
            <v>0</v>
          </cell>
          <cell r="AF380">
            <v>0</v>
          </cell>
          <cell r="AG380">
            <v>0</v>
          </cell>
          <cell r="AH380">
            <v>0</v>
          </cell>
          <cell r="AL380">
            <v>0</v>
          </cell>
        </row>
        <row r="381">
          <cell r="AD381">
            <v>0</v>
          </cell>
          <cell r="AE381">
            <v>0</v>
          </cell>
          <cell r="AF381">
            <v>0</v>
          </cell>
          <cell r="AG381">
            <v>0</v>
          </cell>
          <cell r="AH381">
            <v>0</v>
          </cell>
          <cell r="AL381">
            <v>0</v>
          </cell>
        </row>
        <row r="382">
          <cell r="AD382">
            <v>3517401064</v>
          </cell>
          <cell r="AE382">
            <v>2371931789</v>
          </cell>
          <cell r="AF382">
            <v>2561436211</v>
          </cell>
          <cell r="AG382">
            <v>2655793146.3000002</v>
          </cell>
          <cell r="AH382">
            <v>2329314131.6999998</v>
          </cell>
          <cell r="AL382">
            <v>2329314131.6999998</v>
          </cell>
        </row>
        <row r="383">
          <cell r="AD383">
            <v>46019</v>
          </cell>
          <cell r="AE383">
            <v>-100182</v>
          </cell>
          <cell r="AF383">
            <v>518680</v>
          </cell>
          <cell r="AG383">
            <v>4518.67</v>
          </cell>
          <cell r="AH383">
            <v>133617.32999999999</v>
          </cell>
          <cell r="AL383">
            <v>133617.32999999999</v>
          </cell>
        </row>
        <row r="384">
          <cell r="AD384">
            <v>20287664</v>
          </cell>
          <cell r="AE384">
            <v>9772736</v>
          </cell>
          <cell r="AF384">
            <v>4525558</v>
          </cell>
          <cell r="AG384">
            <v>2036933.11</v>
          </cell>
          <cell r="AH384">
            <v>14037865.890000001</v>
          </cell>
          <cell r="AL384">
            <v>14037865.890000001</v>
          </cell>
        </row>
        <row r="385">
          <cell r="AD385">
            <v>52976014</v>
          </cell>
          <cell r="AE385">
            <v>33059781</v>
          </cell>
          <cell r="AF385">
            <v>18571303</v>
          </cell>
          <cell r="AG385">
            <v>31773422.059999999</v>
          </cell>
          <cell r="AH385">
            <v>22380097.940000001</v>
          </cell>
          <cell r="AL385">
            <v>22380097.940000001</v>
          </cell>
        </row>
        <row r="386">
          <cell r="AD386">
            <v>769096</v>
          </cell>
          <cell r="AE386">
            <v>6684123</v>
          </cell>
          <cell r="AF386">
            <v>402235</v>
          </cell>
          <cell r="AG386">
            <v>1206012.8</v>
          </cell>
          <cell r="AH386">
            <v>-23110.799999999999</v>
          </cell>
          <cell r="AL386">
            <v>-23110.799999999999</v>
          </cell>
        </row>
        <row r="387">
          <cell r="AD387">
            <v>0</v>
          </cell>
          <cell r="AE387">
            <v>0</v>
          </cell>
          <cell r="AF387">
            <v>0</v>
          </cell>
          <cell r="AG387">
            <v>0</v>
          </cell>
          <cell r="AH387">
            <v>0</v>
          </cell>
          <cell r="AL387">
            <v>0</v>
          </cell>
        </row>
        <row r="388">
          <cell r="AD388">
            <v>16297442</v>
          </cell>
          <cell r="AE388">
            <v>-13928730</v>
          </cell>
          <cell r="AF388">
            <v>418174</v>
          </cell>
          <cell r="AG388">
            <v>1600155.61</v>
          </cell>
          <cell r="AH388">
            <v>-489729.61</v>
          </cell>
          <cell r="AL388">
            <v>-489729.61</v>
          </cell>
        </row>
        <row r="389">
          <cell r="AD389">
            <v>0</v>
          </cell>
          <cell r="AE389">
            <v>0</v>
          </cell>
          <cell r="AF389">
            <v>0</v>
          </cell>
          <cell r="AG389">
            <v>0</v>
          </cell>
          <cell r="AH389">
            <v>0</v>
          </cell>
          <cell r="AL389">
            <v>0</v>
          </cell>
        </row>
        <row r="390">
          <cell r="AD390">
            <v>5382475810</v>
          </cell>
          <cell r="AE390">
            <v>3959327763</v>
          </cell>
          <cell r="AF390">
            <v>3871841632</v>
          </cell>
          <cell r="AG390">
            <v>4374923514.0799999</v>
          </cell>
          <cell r="AH390">
            <v>3668635831.9200001</v>
          </cell>
          <cell r="AL390">
            <v>3668635831.9200001</v>
          </cell>
        </row>
        <row r="391">
          <cell r="AD391">
            <v>-39031</v>
          </cell>
          <cell r="AE391">
            <v>5673</v>
          </cell>
          <cell r="AF391">
            <v>1001</v>
          </cell>
          <cell r="AG391">
            <v>25653832.59</v>
          </cell>
          <cell r="AH391">
            <v>-1172.5899999999999</v>
          </cell>
          <cell r="AL391">
            <v>-1172.5899999999999</v>
          </cell>
        </row>
        <row r="392">
          <cell r="AD392">
            <v>3665035</v>
          </cell>
          <cell r="AE392">
            <v>9969153</v>
          </cell>
          <cell r="AF392">
            <v>14426540</v>
          </cell>
          <cell r="AG392">
            <v>1979849.75</v>
          </cell>
          <cell r="AH392">
            <v>4434867.25</v>
          </cell>
          <cell r="AL392">
            <v>4434867.25</v>
          </cell>
        </row>
        <row r="393">
          <cell r="AD393">
            <v>167689646</v>
          </cell>
          <cell r="AE393">
            <v>104400644</v>
          </cell>
          <cell r="AF393">
            <v>89998723</v>
          </cell>
          <cell r="AG393">
            <v>230184518.43000001</v>
          </cell>
          <cell r="AH393">
            <v>114665011.56999999</v>
          </cell>
          <cell r="AL393">
            <v>114665011.56999999</v>
          </cell>
        </row>
        <row r="394">
          <cell r="AD394">
            <v>105518639</v>
          </cell>
          <cell r="AE394">
            <v>85343895</v>
          </cell>
          <cell r="AF394">
            <v>50443487</v>
          </cell>
          <cell r="AG394">
            <v>35736290.899999999</v>
          </cell>
          <cell r="AH394">
            <v>54133218.100000001</v>
          </cell>
          <cell r="AL394">
            <v>54133218.100000001</v>
          </cell>
        </row>
        <row r="395">
          <cell r="AD395">
            <v>0</v>
          </cell>
          <cell r="AE395">
            <v>0</v>
          </cell>
          <cell r="AF395">
            <v>0</v>
          </cell>
          <cell r="AG395">
            <v>0</v>
          </cell>
          <cell r="AH395">
            <v>0</v>
          </cell>
          <cell r="AL395">
            <v>0</v>
          </cell>
        </row>
        <row r="396">
          <cell r="AD396">
            <v>0</v>
          </cell>
          <cell r="AE396">
            <v>0</v>
          </cell>
          <cell r="AF396">
            <v>0</v>
          </cell>
          <cell r="AG396">
            <v>0</v>
          </cell>
          <cell r="AH396">
            <v>0</v>
          </cell>
          <cell r="AL396">
            <v>0</v>
          </cell>
        </row>
        <row r="397">
          <cell r="AD397">
            <v>9478387</v>
          </cell>
          <cell r="AE397">
            <v>-8100774</v>
          </cell>
          <cell r="AF397">
            <v>243205</v>
          </cell>
          <cell r="AG397">
            <v>930630.14</v>
          </cell>
          <cell r="AH397">
            <v>-284821.14</v>
          </cell>
          <cell r="AL397">
            <v>-284821.14</v>
          </cell>
        </row>
        <row r="398">
          <cell r="AD398">
            <v>5226803</v>
          </cell>
          <cell r="AE398">
            <v>-254408</v>
          </cell>
          <cell r="AF398">
            <v>13859114</v>
          </cell>
          <cell r="AG398">
            <v>11369440.67</v>
          </cell>
          <cell r="AH398">
            <v>1755437.33</v>
          </cell>
          <cell r="AL398">
            <v>1755437.33</v>
          </cell>
        </row>
        <row r="399">
          <cell r="AD399">
            <v>0</v>
          </cell>
          <cell r="AE399">
            <v>0</v>
          </cell>
          <cell r="AF399">
            <v>0</v>
          </cell>
          <cell r="AG399">
            <v>0</v>
          </cell>
          <cell r="AH399">
            <v>0</v>
          </cell>
          <cell r="AL399">
            <v>0</v>
          </cell>
        </row>
        <row r="400">
          <cell r="AD400">
            <v>2727230</v>
          </cell>
          <cell r="AE400">
            <v>3996383</v>
          </cell>
          <cell r="AF400">
            <v>1982477</v>
          </cell>
          <cell r="AG400">
            <v>661521.86</v>
          </cell>
          <cell r="AH400">
            <v>1774298.14</v>
          </cell>
          <cell r="AL400">
            <v>1774298.14</v>
          </cell>
        </row>
        <row r="401">
          <cell r="AD401">
            <v>0</v>
          </cell>
          <cell r="AE401">
            <v>0</v>
          </cell>
          <cell r="AF401">
            <v>0</v>
          </cell>
          <cell r="AG401">
            <v>0</v>
          </cell>
          <cell r="AH401">
            <v>0</v>
          </cell>
          <cell r="AL401">
            <v>0</v>
          </cell>
        </row>
        <row r="402">
          <cell r="AD402">
            <v>15716</v>
          </cell>
          <cell r="AE402">
            <v>-13432</v>
          </cell>
          <cell r="AF402">
            <v>403</v>
          </cell>
          <cell r="AG402">
            <v>1543.53</v>
          </cell>
          <cell r="AH402">
            <v>-472.53</v>
          </cell>
          <cell r="AL402">
            <v>-472.53</v>
          </cell>
        </row>
        <row r="403">
          <cell r="AD403">
            <v>0</v>
          </cell>
          <cell r="AE403">
            <v>0</v>
          </cell>
          <cell r="AF403">
            <v>0</v>
          </cell>
          <cell r="AG403">
            <v>0</v>
          </cell>
          <cell r="AH403">
            <v>0</v>
          </cell>
          <cell r="AL403">
            <v>0</v>
          </cell>
        </row>
        <row r="404">
          <cell r="AD404">
            <v>0</v>
          </cell>
          <cell r="AE404">
            <v>0</v>
          </cell>
          <cell r="AF404">
            <v>0</v>
          </cell>
          <cell r="AG404">
            <v>0</v>
          </cell>
          <cell r="AH404">
            <v>0</v>
          </cell>
          <cell r="AL404">
            <v>0</v>
          </cell>
        </row>
        <row r="405">
          <cell r="AD405">
            <v>0</v>
          </cell>
          <cell r="AE405">
            <v>0</v>
          </cell>
          <cell r="AF405">
            <v>0</v>
          </cell>
          <cell r="AG405">
            <v>0</v>
          </cell>
          <cell r="AH405">
            <v>0</v>
          </cell>
          <cell r="AL405">
            <v>0</v>
          </cell>
        </row>
        <row r="406">
          <cell r="AD406">
            <v>0</v>
          </cell>
          <cell r="AE406">
            <v>0</v>
          </cell>
          <cell r="AF406">
            <v>0</v>
          </cell>
          <cell r="AG406">
            <v>0</v>
          </cell>
          <cell r="AH406">
            <v>0</v>
          </cell>
          <cell r="AL406">
            <v>0</v>
          </cell>
        </row>
        <row r="407">
          <cell r="AD407">
            <v>0</v>
          </cell>
          <cell r="AE407">
            <v>0</v>
          </cell>
          <cell r="AF407">
            <v>0</v>
          </cell>
          <cell r="AG407">
            <v>0</v>
          </cell>
          <cell r="AH407">
            <v>0</v>
          </cell>
          <cell r="AL407">
            <v>0</v>
          </cell>
        </row>
        <row r="408">
          <cell r="AD408">
            <v>0</v>
          </cell>
          <cell r="AE408">
            <v>0</v>
          </cell>
          <cell r="AF408">
            <v>0</v>
          </cell>
          <cell r="AG408">
            <v>0</v>
          </cell>
          <cell r="AH408">
            <v>0</v>
          </cell>
          <cell r="AL408">
            <v>0</v>
          </cell>
        </row>
        <row r="409">
          <cell r="AD409">
            <v>0</v>
          </cell>
          <cell r="AE409">
            <v>0</v>
          </cell>
          <cell r="AF409">
            <v>0</v>
          </cell>
          <cell r="AG409">
            <v>0</v>
          </cell>
          <cell r="AH409">
            <v>0</v>
          </cell>
          <cell r="AL409">
            <v>0</v>
          </cell>
        </row>
        <row r="410">
          <cell r="AD410">
            <v>0</v>
          </cell>
          <cell r="AE410">
            <v>0</v>
          </cell>
          <cell r="AF410">
            <v>0</v>
          </cell>
          <cell r="AG410">
            <v>0</v>
          </cell>
          <cell r="AH410">
            <v>0</v>
          </cell>
          <cell r="AL410">
            <v>0</v>
          </cell>
        </row>
        <row r="411">
          <cell r="AD411">
            <v>0</v>
          </cell>
          <cell r="AE411">
            <v>0</v>
          </cell>
          <cell r="AF411">
            <v>0</v>
          </cell>
          <cell r="AG411">
            <v>0</v>
          </cell>
          <cell r="AH411">
            <v>0</v>
          </cell>
          <cell r="AL411">
            <v>0</v>
          </cell>
        </row>
        <row r="412">
          <cell r="AD412">
            <v>0</v>
          </cell>
          <cell r="AE412">
            <v>0</v>
          </cell>
          <cell r="AF412">
            <v>0</v>
          </cell>
          <cell r="AG412">
            <v>0</v>
          </cell>
          <cell r="AH412">
            <v>0</v>
          </cell>
          <cell r="AL412">
            <v>0</v>
          </cell>
        </row>
        <row r="413">
          <cell r="AD413">
            <v>0</v>
          </cell>
          <cell r="AE413">
            <v>0</v>
          </cell>
          <cell r="AF413">
            <v>0</v>
          </cell>
          <cell r="AG413">
            <v>0</v>
          </cell>
          <cell r="AH413">
            <v>0</v>
          </cell>
          <cell r="AL413">
            <v>0</v>
          </cell>
        </row>
        <row r="414">
          <cell r="AD414">
            <v>0</v>
          </cell>
          <cell r="AE414">
            <v>0</v>
          </cell>
          <cell r="AF414">
            <v>0</v>
          </cell>
          <cell r="AG414">
            <v>0</v>
          </cell>
          <cell r="AH414">
            <v>0</v>
          </cell>
          <cell r="AL414">
            <v>0</v>
          </cell>
        </row>
        <row r="415">
          <cell r="AD415">
            <v>0</v>
          </cell>
          <cell r="AE415">
            <v>0</v>
          </cell>
          <cell r="AF415">
            <v>0</v>
          </cell>
          <cell r="AG415">
            <v>0</v>
          </cell>
          <cell r="AH415">
            <v>0</v>
          </cell>
          <cell r="AL415">
            <v>0</v>
          </cell>
        </row>
        <row r="416">
          <cell r="AD416">
            <v>0</v>
          </cell>
          <cell r="AE416">
            <v>0</v>
          </cell>
          <cell r="AF416">
            <v>0</v>
          </cell>
          <cell r="AG416">
            <v>0</v>
          </cell>
          <cell r="AH416">
            <v>0</v>
          </cell>
          <cell r="AL416">
            <v>0</v>
          </cell>
        </row>
        <row r="417">
          <cell r="AD417">
            <v>-650</v>
          </cell>
          <cell r="AE417">
            <v>94</v>
          </cell>
          <cell r="AF417">
            <v>17</v>
          </cell>
          <cell r="AG417">
            <v>63.97</v>
          </cell>
          <cell r="AH417">
            <v>-174.97</v>
          </cell>
          <cell r="AL417">
            <v>-174.97</v>
          </cell>
        </row>
        <row r="418">
          <cell r="AD418">
            <v>0</v>
          </cell>
          <cell r="AE418">
            <v>0</v>
          </cell>
          <cell r="AF418">
            <v>0</v>
          </cell>
          <cell r="AG418">
            <v>0</v>
          </cell>
          <cell r="AH418">
            <v>0</v>
          </cell>
          <cell r="AL418">
            <v>0</v>
          </cell>
        </row>
        <row r="419">
          <cell r="AD419">
            <v>0</v>
          </cell>
          <cell r="AE419">
            <v>0</v>
          </cell>
          <cell r="AF419">
            <v>0</v>
          </cell>
          <cell r="AG419">
            <v>0</v>
          </cell>
          <cell r="AH419">
            <v>0</v>
          </cell>
          <cell r="AL419">
            <v>0</v>
          </cell>
        </row>
        <row r="420">
          <cell r="AD420">
            <v>0</v>
          </cell>
          <cell r="AE420">
            <v>0</v>
          </cell>
          <cell r="AF420">
            <v>0</v>
          </cell>
          <cell r="AG420">
            <v>0</v>
          </cell>
          <cell r="AH420">
            <v>0</v>
          </cell>
          <cell r="AL420">
            <v>0</v>
          </cell>
        </row>
        <row r="421">
          <cell r="AD421">
            <v>0</v>
          </cell>
          <cell r="AE421">
            <v>0</v>
          </cell>
          <cell r="AF421">
            <v>0</v>
          </cell>
          <cell r="AG421">
            <v>0</v>
          </cell>
          <cell r="AH421">
            <v>0</v>
          </cell>
          <cell r="AL421">
            <v>0</v>
          </cell>
        </row>
        <row r="422">
          <cell r="AD422">
            <v>0</v>
          </cell>
          <cell r="AE422">
            <v>0</v>
          </cell>
          <cell r="AF422">
            <v>0</v>
          </cell>
          <cell r="AG422">
            <v>0</v>
          </cell>
          <cell r="AH422">
            <v>0</v>
          </cell>
          <cell r="AL422">
            <v>0</v>
          </cell>
        </row>
        <row r="423">
          <cell r="AD423">
            <v>0</v>
          </cell>
          <cell r="AE423">
            <v>0</v>
          </cell>
          <cell r="AF423">
            <v>0</v>
          </cell>
          <cell r="AG423">
            <v>0</v>
          </cell>
          <cell r="AH423">
            <v>0</v>
          </cell>
          <cell r="AL423">
            <v>0</v>
          </cell>
        </row>
        <row r="424">
          <cell r="AD424">
            <v>0</v>
          </cell>
          <cell r="AE424">
            <v>0</v>
          </cell>
          <cell r="AF424">
            <v>0</v>
          </cell>
          <cell r="AG424">
            <v>0</v>
          </cell>
          <cell r="AH424">
            <v>0</v>
          </cell>
          <cell r="AL424">
            <v>0</v>
          </cell>
        </row>
        <row r="425">
          <cell r="AD425">
            <v>0</v>
          </cell>
          <cell r="AE425">
            <v>0</v>
          </cell>
          <cell r="AF425">
            <v>0</v>
          </cell>
          <cell r="AG425">
            <v>0</v>
          </cell>
          <cell r="AH425">
            <v>0</v>
          </cell>
          <cell r="AL425">
            <v>0</v>
          </cell>
        </row>
        <row r="426">
          <cell r="AD426">
            <v>0</v>
          </cell>
          <cell r="AE426">
            <v>0</v>
          </cell>
          <cell r="AF426">
            <v>0</v>
          </cell>
          <cell r="AG426">
            <v>0</v>
          </cell>
          <cell r="AH426">
            <v>0</v>
          </cell>
          <cell r="AL426">
            <v>0</v>
          </cell>
        </row>
        <row r="427">
          <cell r="AD427">
            <v>0</v>
          </cell>
          <cell r="AE427">
            <v>0</v>
          </cell>
          <cell r="AF427">
            <v>0</v>
          </cell>
          <cell r="AG427">
            <v>0</v>
          </cell>
          <cell r="AH427">
            <v>0</v>
          </cell>
          <cell r="AL427">
            <v>0</v>
          </cell>
        </row>
        <row r="428">
          <cell r="AD428">
            <v>0</v>
          </cell>
          <cell r="AE428">
            <v>0</v>
          </cell>
          <cell r="AF428">
            <v>0</v>
          </cell>
          <cell r="AG428">
            <v>0</v>
          </cell>
          <cell r="AH428">
            <v>0</v>
          </cell>
          <cell r="AL428">
            <v>0</v>
          </cell>
        </row>
        <row r="429">
          <cell r="AD429">
            <v>0</v>
          </cell>
          <cell r="AE429">
            <v>0</v>
          </cell>
          <cell r="AF429">
            <v>0</v>
          </cell>
          <cell r="AG429">
            <v>0</v>
          </cell>
          <cell r="AH429">
            <v>0</v>
          </cell>
          <cell r="AL429">
            <v>0</v>
          </cell>
        </row>
        <row r="430">
          <cell r="AD430">
            <v>0</v>
          </cell>
          <cell r="AE430">
            <v>0</v>
          </cell>
          <cell r="AF430">
            <v>0</v>
          </cell>
          <cell r="AG430">
            <v>0</v>
          </cell>
          <cell r="AH430">
            <v>0</v>
          </cell>
          <cell r="AL430">
            <v>0</v>
          </cell>
        </row>
        <row r="431">
          <cell r="AD431">
            <v>0</v>
          </cell>
          <cell r="AE431">
            <v>0</v>
          </cell>
          <cell r="AF431">
            <v>0</v>
          </cell>
          <cell r="AG431">
            <v>0</v>
          </cell>
          <cell r="AH431">
            <v>0</v>
          </cell>
          <cell r="AL431">
            <v>0</v>
          </cell>
        </row>
        <row r="432">
          <cell r="AD432">
            <v>0</v>
          </cell>
          <cell r="AE432">
            <v>0</v>
          </cell>
          <cell r="AF432">
            <v>0</v>
          </cell>
          <cell r="AG432">
            <v>0</v>
          </cell>
          <cell r="AH432">
            <v>0</v>
          </cell>
          <cell r="AL432">
            <v>0</v>
          </cell>
        </row>
        <row r="433">
          <cell r="AD433">
            <v>0</v>
          </cell>
          <cell r="AE433">
            <v>0</v>
          </cell>
          <cell r="AF433">
            <v>0</v>
          </cell>
          <cell r="AG433">
            <v>0</v>
          </cell>
          <cell r="AH433">
            <v>0</v>
          </cell>
          <cell r="AL433">
            <v>0</v>
          </cell>
        </row>
        <row r="434">
          <cell r="AD434">
            <v>0</v>
          </cell>
          <cell r="AE434">
            <v>0</v>
          </cell>
          <cell r="AF434">
            <v>0</v>
          </cell>
          <cell r="AG434">
            <v>0</v>
          </cell>
          <cell r="AH434">
            <v>0</v>
          </cell>
          <cell r="AL434">
            <v>0</v>
          </cell>
        </row>
        <row r="435">
          <cell r="AD435">
            <v>10112740</v>
          </cell>
          <cell r="AE435">
            <v>14384812</v>
          </cell>
          <cell r="AF435">
            <v>12814481</v>
          </cell>
          <cell r="AG435">
            <v>14470414.029999999</v>
          </cell>
          <cell r="AH435">
            <v>15963616.970000001</v>
          </cell>
          <cell r="AL435">
            <v>15963616.970000001</v>
          </cell>
        </row>
        <row r="436">
          <cell r="AD436">
            <v>0</v>
          </cell>
          <cell r="AE436">
            <v>0</v>
          </cell>
          <cell r="AF436">
            <v>0</v>
          </cell>
          <cell r="AG436">
            <v>0</v>
          </cell>
          <cell r="AH436">
            <v>0</v>
          </cell>
          <cell r="AL436">
            <v>0</v>
          </cell>
        </row>
        <row r="437">
          <cell r="AD437">
            <v>0</v>
          </cell>
          <cell r="AE437">
            <v>0</v>
          </cell>
          <cell r="AF437">
            <v>112500</v>
          </cell>
          <cell r="AG437">
            <v>225000</v>
          </cell>
          <cell r="AH437">
            <v>0</v>
          </cell>
          <cell r="AL437">
            <v>0</v>
          </cell>
        </row>
        <row r="438">
          <cell r="AD438">
            <v>0</v>
          </cell>
          <cell r="AE438">
            <v>0</v>
          </cell>
          <cell r="AF438">
            <v>0</v>
          </cell>
          <cell r="AG438">
            <v>728000</v>
          </cell>
          <cell r="AH438">
            <v>208000</v>
          </cell>
          <cell r="AL438">
            <v>208000</v>
          </cell>
        </row>
        <row r="439">
          <cell r="AD439">
            <v>0</v>
          </cell>
          <cell r="AE439">
            <v>0</v>
          </cell>
          <cell r="AF439">
            <v>0</v>
          </cell>
          <cell r="AG439">
            <v>0</v>
          </cell>
          <cell r="AH439">
            <v>0</v>
          </cell>
          <cell r="AL439">
            <v>0</v>
          </cell>
        </row>
        <row r="440">
          <cell r="AD440">
            <v>0</v>
          </cell>
          <cell r="AE440">
            <v>0</v>
          </cell>
          <cell r="AF440">
            <v>0</v>
          </cell>
          <cell r="AG440">
            <v>0</v>
          </cell>
          <cell r="AH440">
            <v>0</v>
          </cell>
          <cell r="AL440">
            <v>0</v>
          </cell>
        </row>
        <row r="441">
          <cell r="AD441">
            <v>0</v>
          </cell>
          <cell r="AE441">
            <v>0</v>
          </cell>
          <cell r="AF441">
            <v>0</v>
          </cell>
          <cell r="AG441">
            <v>0</v>
          </cell>
          <cell r="AH441">
            <v>0</v>
          </cell>
          <cell r="AL441">
            <v>0</v>
          </cell>
        </row>
        <row r="442">
          <cell r="AD442">
            <v>0</v>
          </cell>
          <cell r="AE442">
            <v>0</v>
          </cell>
          <cell r="AF442">
            <v>0</v>
          </cell>
          <cell r="AG442">
            <v>0</v>
          </cell>
          <cell r="AH442">
            <v>0</v>
          </cell>
          <cell r="AL442">
            <v>0</v>
          </cell>
        </row>
        <row r="443">
          <cell r="AD443">
            <v>5364952</v>
          </cell>
          <cell r="AE443">
            <v>6989756</v>
          </cell>
          <cell r="AF443">
            <v>4637658</v>
          </cell>
          <cell r="AG443">
            <v>5566755.4400000004</v>
          </cell>
          <cell r="AH443">
            <v>4923785.5599999996</v>
          </cell>
          <cell r="AL443">
            <v>4923785.5599999996</v>
          </cell>
        </row>
        <row r="444">
          <cell r="AD444">
            <v>0</v>
          </cell>
          <cell r="AE444">
            <v>0</v>
          </cell>
          <cell r="AF444">
            <v>0</v>
          </cell>
          <cell r="AG444">
            <v>0</v>
          </cell>
          <cell r="AH444">
            <v>0</v>
          </cell>
          <cell r="AL444">
            <v>0</v>
          </cell>
        </row>
        <row r="445">
          <cell r="AD445">
            <v>0</v>
          </cell>
          <cell r="AE445">
            <v>0</v>
          </cell>
          <cell r="AF445">
            <v>0</v>
          </cell>
          <cell r="AG445">
            <v>0</v>
          </cell>
          <cell r="AH445">
            <v>0</v>
          </cell>
          <cell r="AL445">
            <v>0</v>
          </cell>
        </row>
        <row r="446">
          <cell r="AD446">
            <v>0</v>
          </cell>
          <cell r="AE446">
            <v>0</v>
          </cell>
          <cell r="AF446">
            <v>0</v>
          </cell>
          <cell r="AG446">
            <v>0</v>
          </cell>
          <cell r="AH446">
            <v>832000</v>
          </cell>
          <cell r="AL446">
            <v>832000</v>
          </cell>
        </row>
        <row r="447">
          <cell r="AD447">
            <v>0</v>
          </cell>
          <cell r="AE447">
            <v>0</v>
          </cell>
          <cell r="AF447">
            <v>0</v>
          </cell>
          <cell r="AG447">
            <v>0</v>
          </cell>
          <cell r="AH447">
            <v>0</v>
          </cell>
          <cell r="AL447">
            <v>0</v>
          </cell>
        </row>
        <row r="448">
          <cell r="AD448">
            <v>0</v>
          </cell>
          <cell r="AE448">
            <v>0</v>
          </cell>
          <cell r="AF448">
            <v>0</v>
          </cell>
          <cell r="AG448">
            <v>0</v>
          </cell>
          <cell r="AH448">
            <v>0</v>
          </cell>
          <cell r="AL448">
            <v>0</v>
          </cell>
        </row>
        <row r="449">
          <cell r="AD449">
            <v>0</v>
          </cell>
          <cell r="AE449">
            <v>0</v>
          </cell>
          <cell r="AF449">
            <v>0</v>
          </cell>
          <cell r="AG449">
            <v>0</v>
          </cell>
          <cell r="AH449">
            <v>0</v>
          </cell>
          <cell r="AL449">
            <v>0</v>
          </cell>
        </row>
        <row r="450">
          <cell r="AD450">
            <v>0</v>
          </cell>
          <cell r="AE450">
            <v>0</v>
          </cell>
          <cell r="AF450">
            <v>0</v>
          </cell>
          <cell r="AG450">
            <v>0</v>
          </cell>
          <cell r="AH450">
            <v>0</v>
          </cell>
          <cell r="AL450">
            <v>0</v>
          </cell>
        </row>
        <row r="451">
          <cell r="AD451">
            <v>-13090</v>
          </cell>
          <cell r="AE451">
            <v>1903</v>
          </cell>
          <cell r="AF451">
            <v>335</v>
          </cell>
          <cell r="AG451">
            <v>113785.64</v>
          </cell>
          <cell r="AH451">
            <v>-393.64</v>
          </cell>
          <cell r="AL451">
            <v>-393.64</v>
          </cell>
        </row>
        <row r="452">
          <cell r="AD452">
            <v>0</v>
          </cell>
          <cell r="AE452">
            <v>0</v>
          </cell>
          <cell r="AF452">
            <v>0</v>
          </cell>
          <cell r="AG452">
            <v>0</v>
          </cell>
          <cell r="AH452">
            <v>0</v>
          </cell>
          <cell r="AL452">
            <v>0</v>
          </cell>
        </row>
        <row r="453">
          <cell r="AD453">
            <v>0</v>
          </cell>
          <cell r="AE453">
            <v>0</v>
          </cell>
          <cell r="AF453">
            <v>0</v>
          </cell>
          <cell r="AG453">
            <v>0</v>
          </cell>
          <cell r="AH453">
            <v>0</v>
          </cell>
          <cell r="AL453">
            <v>0</v>
          </cell>
        </row>
        <row r="454">
          <cell r="AD454">
            <v>0</v>
          </cell>
          <cell r="AE454">
            <v>0</v>
          </cell>
          <cell r="AF454">
            <v>0</v>
          </cell>
          <cell r="AG454">
            <v>0</v>
          </cell>
          <cell r="AH454">
            <v>0</v>
          </cell>
          <cell r="AL454">
            <v>0</v>
          </cell>
        </row>
        <row r="455">
          <cell r="AD455">
            <v>0</v>
          </cell>
          <cell r="AE455">
            <v>0</v>
          </cell>
          <cell r="AF455">
            <v>0</v>
          </cell>
          <cell r="AG455">
            <v>0</v>
          </cell>
          <cell r="AH455">
            <v>0</v>
          </cell>
          <cell r="AL455">
            <v>0</v>
          </cell>
        </row>
        <row r="456">
          <cell r="AD456">
            <v>0</v>
          </cell>
          <cell r="AE456">
            <v>0</v>
          </cell>
          <cell r="AF456">
            <v>0</v>
          </cell>
          <cell r="AG456">
            <v>0</v>
          </cell>
          <cell r="AH456">
            <v>0</v>
          </cell>
          <cell r="AL456">
            <v>0</v>
          </cell>
        </row>
        <row r="457">
          <cell r="AD457">
            <v>0</v>
          </cell>
          <cell r="AE457">
            <v>0</v>
          </cell>
          <cell r="AF457">
            <v>0</v>
          </cell>
          <cell r="AG457">
            <v>0</v>
          </cell>
          <cell r="AH457">
            <v>0</v>
          </cell>
          <cell r="AL457">
            <v>0</v>
          </cell>
        </row>
        <row r="458">
          <cell r="AD458">
            <v>0</v>
          </cell>
          <cell r="AE458">
            <v>0</v>
          </cell>
          <cell r="AF458">
            <v>0</v>
          </cell>
          <cell r="AG458">
            <v>0</v>
          </cell>
          <cell r="AH458">
            <v>0</v>
          </cell>
          <cell r="AL458">
            <v>0</v>
          </cell>
        </row>
        <row r="459">
          <cell r="AD459">
            <v>0</v>
          </cell>
          <cell r="AE459">
            <v>0</v>
          </cell>
          <cell r="AF459">
            <v>0</v>
          </cell>
          <cell r="AG459">
            <v>0</v>
          </cell>
          <cell r="AH459">
            <v>0</v>
          </cell>
          <cell r="AL459">
            <v>0</v>
          </cell>
        </row>
        <row r="460">
          <cell r="AD460">
            <v>0</v>
          </cell>
          <cell r="AE460">
            <v>0</v>
          </cell>
          <cell r="AF460">
            <v>0</v>
          </cell>
          <cell r="AG460">
            <v>0</v>
          </cell>
          <cell r="AH460">
            <v>0</v>
          </cell>
          <cell r="AL460">
            <v>0</v>
          </cell>
        </row>
        <row r="461">
          <cell r="AD461">
            <v>0</v>
          </cell>
          <cell r="AE461">
            <v>0</v>
          </cell>
          <cell r="AF461">
            <v>0</v>
          </cell>
          <cell r="AG461">
            <v>0</v>
          </cell>
          <cell r="AH461">
            <v>0</v>
          </cell>
          <cell r="AL461">
            <v>0</v>
          </cell>
        </row>
        <row r="462">
          <cell r="AD462">
            <v>0</v>
          </cell>
          <cell r="AE462">
            <v>0</v>
          </cell>
          <cell r="AF462">
            <v>0</v>
          </cell>
          <cell r="AG462">
            <v>0</v>
          </cell>
          <cell r="AH462">
            <v>0</v>
          </cell>
          <cell r="AL462">
            <v>0</v>
          </cell>
        </row>
        <row r="463">
          <cell r="AD463">
            <v>0</v>
          </cell>
          <cell r="AE463">
            <v>0</v>
          </cell>
          <cell r="AF463">
            <v>0</v>
          </cell>
          <cell r="AG463">
            <v>0</v>
          </cell>
          <cell r="AH463">
            <v>0</v>
          </cell>
          <cell r="AL463">
            <v>0</v>
          </cell>
        </row>
        <row r="464">
          <cell r="AD464">
            <v>0</v>
          </cell>
          <cell r="AE464">
            <v>0</v>
          </cell>
          <cell r="AF464">
            <v>0</v>
          </cell>
          <cell r="AG464">
            <v>0</v>
          </cell>
          <cell r="AH464">
            <v>0</v>
          </cell>
          <cell r="AL464">
            <v>0</v>
          </cell>
        </row>
        <row r="465">
          <cell r="AD465">
            <v>0</v>
          </cell>
          <cell r="AE465">
            <v>0</v>
          </cell>
          <cell r="AF465">
            <v>0</v>
          </cell>
          <cell r="AG465">
            <v>0</v>
          </cell>
          <cell r="AH465">
            <v>0</v>
          </cell>
          <cell r="AL465">
            <v>0</v>
          </cell>
        </row>
        <row r="466">
          <cell r="AD466">
            <v>0</v>
          </cell>
          <cell r="AE466">
            <v>0</v>
          </cell>
          <cell r="AF466">
            <v>0</v>
          </cell>
          <cell r="AG466">
            <v>0</v>
          </cell>
          <cell r="AH466">
            <v>0</v>
          </cell>
          <cell r="AL466">
            <v>0</v>
          </cell>
        </row>
        <row r="467">
          <cell r="AD467">
            <v>0</v>
          </cell>
          <cell r="AE467">
            <v>0</v>
          </cell>
          <cell r="AF467">
            <v>0</v>
          </cell>
          <cell r="AG467">
            <v>0</v>
          </cell>
          <cell r="AH467">
            <v>0</v>
          </cell>
          <cell r="AL467">
            <v>0</v>
          </cell>
        </row>
        <row r="468">
          <cell r="AD468">
            <v>0</v>
          </cell>
          <cell r="AE468">
            <v>0</v>
          </cell>
          <cell r="AF468">
            <v>0</v>
          </cell>
          <cell r="AG468">
            <v>0</v>
          </cell>
          <cell r="AH468">
            <v>0</v>
          </cell>
          <cell r="AL468">
            <v>0</v>
          </cell>
        </row>
        <row r="469">
          <cell r="AD469">
            <v>0</v>
          </cell>
          <cell r="AE469">
            <v>0</v>
          </cell>
          <cell r="AF469">
            <v>0</v>
          </cell>
          <cell r="AG469">
            <v>0</v>
          </cell>
          <cell r="AH469">
            <v>0</v>
          </cell>
          <cell r="AL469">
            <v>0</v>
          </cell>
        </row>
        <row r="470">
          <cell r="AD470">
            <v>0</v>
          </cell>
          <cell r="AE470">
            <v>0</v>
          </cell>
          <cell r="AF470">
            <v>0</v>
          </cell>
          <cell r="AG470">
            <v>0</v>
          </cell>
          <cell r="AH470">
            <v>0</v>
          </cell>
          <cell r="AL470">
            <v>0</v>
          </cell>
        </row>
        <row r="471">
          <cell r="AD471">
            <v>0</v>
          </cell>
          <cell r="AE471">
            <v>0</v>
          </cell>
          <cell r="AF471">
            <v>0</v>
          </cell>
          <cell r="AG471">
            <v>0</v>
          </cell>
          <cell r="AH471">
            <v>0</v>
          </cell>
          <cell r="AL471">
            <v>0</v>
          </cell>
        </row>
        <row r="472">
          <cell r="AD472">
            <v>0</v>
          </cell>
          <cell r="AE472">
            <v>0</v>
          </cell>
          <cell r="AF472">
            <v>0</v>
          </cell>
          <cell r="AG472">
            <v>0</v>
          </cell>
          <cell r="AH472">
            <v>0</v>
          </cell>
          <cell r="AL472">
            <v>0</v>
          </cell>
        </row>
        <row r="473">
          <cell r="AD473">
            <v>0</v>
          </cell>
          <cell r="AE473">
            <v>0</v>
          </cell>
          <cell r="AF473">
            <v>0</v>
          </cell>
          <cell r="AG473">
            <v>0</v>
          </cell>
          <cell r="AH473">
            <v>0</v>
          </cell>
          <cell r="AL473">
            <v>0</v>
          </cell>
        </row>
        <row r="474">
          <cell r="AD474">
            <v>0</v>
          </cell>
          <cell r="AE474">
            <v>0</v>
          </cell>
          <cell r="AF474">
            <v>0</v>
          </cell>
          <cell r="AG474">
            <v>0</v>
          </cell>
          <cell r="AH474">
            <v>0</v>
          </cell>
          <cell r="AL474">
            <v>0</v>
          </cell>
        </row>
        <row r="475">
          <cell r="AD475">
            <v>0</v>
          </cell>
          <cell r="AE475">
            <v>0</v>
          </cell>
          <cell r="AF475">
            <v>0</v>
          </cell>
          <cell r="AG475">
            <v>0</v>
          </cell>
          <cell r="AH475">
            <v>0</v>
          </cell>
          <cell r="AL475">
            <v>0</v>
          </cell>
        </row>
        <row r="476">
          <cell r="AD476">
            <v>0</v>
          </cell>
          <cell r="AE476">
            <v>0</v>
          </cell>
          <cell r="AF476">
            <v>0</v>
          </cell>
          <cell r="AG476">
            <v>0</v>
          </cell>
          <cell r="AH476">
            <v>0</v>
          </cell>
          <cell r="AL476">
            <v>0</v>
          </cell>
        </row>
        <row r="477">
          <cell r="AD477">
            <v>0</v>
          </cell>
          <cell r="AE477">
            <v>0</v>
          </cell>
          <cell r="AF477">
            <v>0</v>
          </cell>
          <cell r="AG477">
            <v>0</v>
          </cell>
          <cell r="AH477">
            <v>0</v>
          </cell>
          <cell r="AL477">
            <v>0</v>
          </cell>
        </row>
        <row r="478">
          <cell r="AD478">
            <v>0</v>
          </cell>
          <cell r="AE478">
            <v>0</v>
          </cell>
          <cell r="AF478">
            <v>0</v>
          </cell>
          <cell r="AG478">
            <v>0</v>
          </cell>
          <cell r="AH478">
            <v>0</v>
          </cell>
          <cell r="AL478">
            <v>0</v>
          </cell>
        </row>
        <row r="479">
          <cell r="AD479">
            <v>0</v>
          </cell>
          <cell r="AE479">
            <v>0</v>
          </cell>
          <cell r="AF479">
            <v>0</v>
          </cell>
          <cell r="AG479">
            <v>0</v>
          </cell>
          <cell r="AH479">
            <v>0</v>
          </cell>
          <cell r="AL479">
            <v>0</v>
          </cell>
        </row>
        <row r="480">
          <cell r="AD480">
            <v>0</v>
          </cell>
          <cell r="AE480">
            <v>0</v>
          </cell>
          <cell r="AF480">
            <v>0</v>
          </cell>
          <cell r="AG480">
            <v>0</v>
          </cell>
          <cell r="AH480">
            <v>0</v>
          </cell>
          <cell r="AL480">
            <v>0</v>
          </cell>
        </row>
        <row r="481">
          <cell r="AD481">
            <v>0</v>
          </cell>
          <cell r="AE481">
            <v>0</v>
          </cell>
          <cell r="AF481">
            <v>0</v>
          </cell>
          <cell r="AG481">
            <v>0</v>
          </cell>
          <cell r="AH481">
            <v>0</v>
          </cell>
          <cell r="AL481">
            <v>0</v>
          </cell>
        </row>
        <row r="482">
          <cell r="AD482">
            <v>0</v>
          </cell>
          <cell r="AE482">
            <v>0</v>
          </cell>
          <cell r="AF482">
            <v>0</v>
          </cell>
          <cell r="AG482">
            <v>0</v>
          </cell>
          <cell r="AH482">
            <v>0</v>
          </cell>
          <cell r="AL482">
            <v>0</v>
          </cell>
        </row>
        <row r="483">
          <cell r="AD483">
            <v>0</v>
          </cell>
          <cell r="AE483">
            <v>0</v>
          </cell>
          <cell r="AF483">
            <v>0</v>
          </cell>
          <cell r="AG483">
            <v>0</v>
          </cell>
          <cell r="AH483">
            <v>0</v>
          </cell>
          <cell r="AL483">
            <v>0</v>
          </cell>
        </row>
        <row r="484">
          <cell r="AD484">
            <v>0</v>
          </cell>
          <cell r="AE484">
            <v>0</v>
          </cell>
          <cell r="AF484">
            <v>0</v>
          </cell>
          <cell r="AG484">
            <v>0</v>
          </cell>
          <cell r="AH484">
            <v>0</v>
          </cell>
          <cell r="AL484">
            <v>0</v>
          </cell>
        </row>
        <row r="485">
          <cell r="AD485">
            <v>0</v>
          </cell>
          <cell r="AE485">
            <v>0</v>
          </cell>
          <cell r="AF485">
            <v>0</v>
          </cell>
          <cell r="AG485">
            <v>0</v>
          </cell>
          <cell r="AH485">
            <v>0</v>
          </cell>
          <cell r="AL485">
            <v>0</v>
          </cell>
        </row>
        <row r="486">
          <cell r="AD486">
            <v>0</v>
          </cell>
          <cell r="AE486">
            <v>0</v>
          </cell>
          <cell r="AF486">
            <v>0</v>
          </cell>
          <cell r="AG486">
            <v>0</v>
          </cell>
          <cell r="AH486">
            <v>0</v>
          </cell>
          <cell r="AL486">
            <v>0</v>
          </cell>
        </row>
        <row r="487">
          <cell r="AD487">
            <v>117256794</v>
          </cell>
          <cell r="AE487">
            <v>146110036</v>
          </cell>
          <cell r="AF487">
            <v>157628674</v>
          </cell>
          <cell r="AG487">
            <v>167100295.72999999</v>
          </cell>
          <cell r="AH487">
            <v>157275493.27000001</v>
          </cell>
          <cell r="AL487">
            <v>157275493.27000001</v>
          </cell>
        </row>
        <row r="488">
          <cell r="AD488">
            <v>0</v>
          </cell>
          <cell r="AE488">
            <v>0</v>
          </cell>
          <cell r="AF488">
            <v>0</v>
          </cell>
          <cell r="AG488">
            <v>0</v>
          </cell>
          <cell r="AH488">
            <v>0</v>
          </cell>
          <cell r="AL488">
            <v>0</v>
          </cell>
        </row>
        <row r="489">
          <cell r="AD489">
            <v>16928882</v>
          </cell>
          <cell r="AE489">
            <v>24169146</v>
          </cell>
          <cell r="AF489">
            <v>27918126</v>
          </cell>
          <cell r="AG489">
            <v>31935903.350000001</v>
          </cell>
          <cell r="AH489">
            <v>34163795.649999999</v>
          </cell>
          <cell r="AL489">
            <v>34163795.649999999</v>
          </cell>
        </row>
        <row r="490">
          <cell r="AD490">
            <v>1993982</v>
          </cell>
          <cell r="AE490">
            <v>1177668</v>
          </cell>
          <cell r="AF490">
            <v>1247163</v>
          </cell>
          <cell r="AG490">
            <v>2431777.84</v>
          </cell>
          <cell r="AH490">
            <v>2228082.16</v>
          </cell>
          <cell r="AL490">
            <v>2228082.16</v>
          </cell>
        </row>
        <row r="491">
          <cell r="AD491">
            <v>313391</v>
          </cell>
          <cell r="AE491">
            <v>153094</v>
          </cell>
          <cell r="AF491">
            <v>112041</v>
          </cell>
          <cell r="AG491">
            <v>30770.44</v>
          </cell>
          <cell r="AH491">
            <v>354582.56</v>
          </cell>
          <cell r="AL491">
            <v>354582.56</v>
          </cell>
        </row>
        <row r="492">
          <cell r="AD492">
            <v>0</v>
          </cell>
          <cell r="AE492">
            <v>0</v>
          </cell>
          <cell r="AF492">
            <v>0</v>
          </cell>
          <cell r="AG492">
            <v>0</v>
          </cell>
          <cell r="AH492">
            <v>0</v>
          </cell>
          <cell r="AL492">
            <v>0</v>
          </cell>
        </row>
        <row r="493">
          <cell r="AD493">
            <v>0</v>
          </cell>
          <cell r="AE493">
            <v>0</v>
          </cell>
          <cell r="AF493">
            <v>0</v>
          </cell>
          <cell r="AG493">
            <v>0</v>
          </cell>
          <cell r="AH493">
            <v>0</v>
          </cell>
          <cell r="AL493">
            <v>0</v>
          </cell>
        </row>
        <row r="494">
          <cell r="AD494">
            <v>2703201</v>
          </cell>
          <cell r="AE494">
            <v>-2310311</v>
          </cell>
          <cell r="AF494">
            <v>69361</v>
          </cell>
          <cell r="AG494">
            <v>265412.59999999998</v>
          </cell>
          <cell r="AH494">
            <v>-81229.600000000006</v>
          </cell>
          <cell r="AL494">
            <v>-81229.600000000006</v>
          </cell>
        </row>
        <row r="495">
          <cell r="AD495">
            <v>337891368</v>
          </cell>
          <cell r="AE495">
            <v>315301980</v>
          </cell>
          <cell r="AF495">
            <v>321920404</v>
          </cell>
          <cell r="AG495">
            <v>376390683.31</v>
          </cell>
          <cell r="AH495">
            <v>335691035.69</v>
          </cell>
          <cell r="AL495">
            <v>335691035.69</v>
          </cell>
        </row>
        <row r="496">
          <cell r="AD496">
            <v>0</v>
          </cell>
          <cell r="AE496">
            <v>0</v>
          </cell>
          <cell r="AF496">
            <v>0</v>
          </cell>
          <cell r="AG496">
            <v>0</v>
          </cell>
          <cell r="AH496">
            <v>0</v>
          </cell>
          <cell r="AL496">
            <v>0</v>
          </cell>
        </row>
        <row r="497">
          <cell r="AD497">
            <v>11390266</v>
          </cell>
          <cell r="AE497">
            <v>16307054</v>
          </cell>
          <cell r="AF497">
            <v>19732261</v>
          </cell>
          <cell r="AG497">
            <v>26813347.010000002</v>
          </cell>
          <cell r="AH497">
            <v>49675227.990000002</v>
          </cell>
          <cell r="AL497">
            <v>49675227.990000002</v>
          </cell>
        </row>
        <row r="498">
          <cell r="AD498">
            <v>13215210</v>
          </cell>
          <cell r="AE498">
            <v>9008159</v>
          </cell>
          <cell r="AF498">
            <v>11363087</v>
          </cell>
          <cell r="AG498">
            <v>11905528.210000001</v>
          </cell>
          <cell r="AH498">
            <v>11146889.789999999</v>
          </cell>
          <cell r="AL498">
            <v>11146889.789999999</v>
          </cell>
        </row>
        <row r="499">
          <cell r="AD499">
            <v>1017187</v>
          </cell>
          <cell r="AE499">
            <v>401726</v>
          </cell>
          <cell r="AF499">
            <v>442099</v>
          </cell>
          <cell r="AG499">
            <v>931872.4</v>
          </cell>
          <cell r="AH499">
            <v>-30566.400000000001</v>
          </cell>
          <cell r="AL499">
            <v>-30566.400000000001</v>
          </cell>
        </row>
        <row r="500">
          <cell r="AD500">
            <v>0</v>
          </cell>
          <cell r="AE500">
            <v>0</v>
          </cell>
          <cell r="AF500">
            <v>0</v>
          </cell>
          <cell r="AG500">
            <v>0</v>
          </cell>
          <cell r="AH500">
            <v>0</v>
          </cell>
          <cell r="AL500">
            <v>0</v>
          </cell>
        </row>
        <row r="501">
          <cell r="AD501">
            <v>0</v>
          </cell>
          <cell r="AE501">
            <v>0</v>
          </cell>
          <cell r="AF501">
            <v>0</v>
          </cell>
          <cell r="AG501">
            <v>0</v>
          </cell>
          <cell r="AH501">
            <v>0</v>
          </cell>
          <cell r="AL501">
            <v>0</v>
          </cell>
        </row>
        <row r="502">
          <cell r="AD502">
            <v>2049404</v>
          </cell>
          <cell r="AE502">
            <v>-1751538</v>
          </cell>
          <cell r="AF502">
            <v>52585</v>
          </cell>
          <cell r="AG502">
            <v>201219.66</v>
          </cell>
          <cell r="AH502">
            <v>-61583.66</v>
          </cell>
          <cell r="AL502">
            <v>-61583.66</v>
          </cell>
        </row>
        <row r="503">
          <cell r="AD503">
            <v>6503242</v>
          </cell>
          <cell r="AE503">
            <v>6466440</v>
          </cell>
          <cell r="AF503">
            <v>6073116</v>
          </cell>
          <cell r="AG503">
            <v>7894767.0599999996</v>
          </cell>
          <cell r="AH503">
            <v>6779580.9400000004</v>
          </cell>
          <cell r="AL503">
            <v>6779580.9400000004</v>
          </cell>
        </row>
        <row r="504">
          <cell r="AD504">
            <v>0</v>
          </cell>
          <cell r="AE504">
            <v>0</v>
          </cell>
          <cell r="AF504">
            <v>0</v>
          </cell>
          <cell r="AG504">
            <v>0</v>
          </cell>
          <cell r="AH504">
            <v>0</v>
          </cell>
          <cell r="AL504">
            <v>0</v>
          </cell>
        </row>
        <row r="505">
          <cell r="AD505">
            <v>0</v>
          </cell>
          <cell r="AE505">
            <v>0</v>
          </cell>
          <cell r="AF505">
            <v>0</v>
          </cell>
          <cell r="AG505">
            <v>0</v>
          </cell>
          <cell r="AH505">
            <v>0</v>
          </cell>
          <cell r="AL505">
            <v>0</v>
          </cell>
        </row>
        <row r="506">
          <cell r="AD506">
            <v>0</v>
          </cell>
          <cell r="AE506">
            <v>0</v>
          </cell>
          <cell r="AF506">
            <v>0</v>
          </cell>
          <cell r="AG506">
            <v>0</v>
          </cell>
          <cell r="AH506">
            <v>0</v>
          </cell>
          <cell r="AL506">
            <v>0</v>
          </cell>
        </row>
        <row r="507">
          <cell r="AD507">
            <v>0</v>
          </cell>
          <cell r="AE507">
            <v>0</v>
          </cell>
          <cell r="AF507">
            <v>0</v>
          </cell>
          <cell r="AG507">
            <v>0</v>
          </cell>
          <cell r="AH507">
            <v>0</v>
          </cell>
          <cell r="AL507">
            <v>0</v>
          </cell>
        </row>
        <row r="508">
          <cell r="AD508">
            <v>0</v>
          </cell>
          <cell r="AE508">
            <v>0</v>
          </cell>
          <cell r="AF508">
            <v>0</v>
          </cell>
          <cell r="AG508">
            <v>0</v>
          </cell>
          <cell r="AH508">
            <v>0</v>
          </cell>
          <cell r="AL508">
            <v>0</v>
          </cell>
        </row>
        <row r="509">
          <cell r="AD509">
            <v>0</v>
          </cell>
          <cell r="AE509">
            <v>0</v>
          </cell>
          <cell r="AF509">
            <v>0</v>
          </cell>
          <cell r="AG509">
            <v>0</v>
          </cell>
          <cell r="AH509">
            <v>0</v>
          </cell>
          <cell r="AL509">
            <v>0</v>
          </cell>
        </row>
        <row r="510">
          <cell r="AD510">
            <v>94298</v>
          </cell>
          <cell r="AE510">
            <v>-80592</v>
          </cell>
          <cell r="AF510">
            <v>2419</v>
          </cell>
          <cell r="AG510">
            <v>9258.69</v>
          </cell>
          <cell r="AH510">
            <v>-2833.69</v>
          </cell>
          <cell r="AL510">
            <v>-2833.69</v>
          </cell>
        </row>
        <row r="511">
          <cell r="AD511">
            <v>0</v>
          </cell>
          <cell r="AE511">
            <v>0</v>
          </cell>
          <cell r="AF511">
            <v>0</v>
          </cell>
          <cell r="AG511">
            <v>0</v>
          </cell>
          <cell r="AH511">
            <v>0</v>
          </cell>
          <cell r="AL511">
            <v>0</v>
          </cell>
        </row>
        <row r="512">
          <cell r="AD512">
            <v>0</v>
          </cell>
          <cell r="AE512">
            <v>0</v>
          </cell>
          <cell r="AF512">
            <v>0</v>
          </cell>
          <cell r="AG512">
            <v>0</v>
          </cell>
          <cell r="AH512">
            <v>0</v>
          </cell>
          <cell r="AL512">
            <v>0</v>
          </cell>
        </row>
        <row r="513">
          <cell r="AD513">
            <v>254449</v>
          </cell>
          <cell r="AE513">
            <v>-218949</v>
          </cell>
          <cell r="AF513">
            <v>6529</v>
          </cell>
          <cell r="AG513">
            <v>24983.08</v>
          </cell>
          <cell r="AH513">
            <v>-7646.08</v>
          </cell>
          <cell r="AL513">
            <v>-7646.08</v>
          </cell>
        </row>
        <row r="514">
          <cell r="AD514">
            <v>0</v>
          </cell>
          <cell r="AE514">
            <v>0</v>
          </cell>
          <cell r="AF514">
            <v>0</v>
          </cell>
          <cell r="AG514">
            <v>0</v>
          </cell>
          <cell r="AH514">
            <v>0</v>
          </cell>
          <cell r="AL514">
            <v>0</v>
          </cell>
        </row>
        <row r="515">
          <cell r="AD515">
            <v>0</v>
          </cell>
          <cell r="AE515">
            <v>0</v>
          </cell>
          <cell r="AF515">
            <v>0</v>
          </cell>
          <cell r="AG515">
            <v>0</v>
          </cell>
          <cell r="AH515">
            <v>0</v>
          </cell>
          <cell r="AL515">
            <v>0</v>
          </cell>
        </row>
        <row r="516">
          <cell r="AD516">
            <v>0</v>
          </cell>
          <cell r="AE516">
            <v>0</v>
          </cell>
          <cell r="AF516">
            <v>0</v>
          </cell>
          <cell r="AG516">
            <v>0</v>
          </cell>
          <cell r="AH516">
            <v>0</v>
          </cell>
          <cell r="AL516">
            <v>0</v>
          </cell>
        </row>
        <row r="517">
          <cell r="AD517">
            <v>0</v>
          </cell>
          <cell r="AE517">
            <v>0</v>
          </cell>
          <cell r="AF517">
            <v>0</v>
          </cell>
          <cell r="AG517">
            <v>0</v>
          </cell>
          <cell r="AH517">
            <v>0</v>
          </cell>
          <cell r="AL517">
            <v>0</v>
          </cell>
        </row>
        <row r="518">
          <cell r="AD518">
            <v>0</v>
          </cell>
          <cell r="AE518">
            <v>0</v>
          </cell>
          <cell r="AF518">
            <v>0</v>
          </cell>
          <cell r="AG518">
            <v>0</v>
          </cell>
          <cell r="AH518">
            <v>0</v>
          </cell>
          <cell r="AL518">
            <v>0</v>
          </cell>
        </row>
        <row r="519">
          <cell r="AD519">
            <v>0</v>
          </cell>
          <cell r="AE519">
            <v>0</v>
          </cell>
          <cell r="AF519">
            <v>0</v>
          </cell>
          <cell r="AG519">
            <v>0</v>
          </cell>
          <cell r="AH519">
            <v>0</v>
          </cell>
          <cell r="AL519">
            <v>0</v>
          </cell>
        </row>
        <row r="520">
          <cell r="AD520">
            <v>0</v>
          </cell>
          <cell r="AE520">
            <v>0</v>
          </cell>
          <cell r="AF520">
            <v>0</v>
          </cell>
          <cell r="AG520">
            <v>0</v>
          </cell>
          <cell r="AH520">
            <v>0</v>
          </cell>
          <cell r="AL520">
            <v>0</v>
          </cell>
        </row>
        <row r="521">
          <cell r="AD521">
            <v>82658</v>
          </cell>
          <cell r="AE521">
            <v>-70968</v>
          </cell>
          <cell r="AF521">
            <v>2121</v>
          </cell>
          <cell r="AG521">
            <v>8115.37</v>
          </cell>
          <cell r="AH521">
            <v>-2483.37</v>
          </cell>
          <cell r="AL521">
            <v>-2483.37</v>
          </cell>
        </row>
        <row r="522">
          <cell r="AD522">
            <v>0</v>
          </cell>
          <cell r="AE522">
            <v>0</v>
          </cell>
          <cell r="AF522">
            <v>0</v>
          </cell>
          <cell r="AG522">
            <v>0</v>
          </cell>
          <cell r="AH522">
            <v>0</v>
          </cell>
          <cell r="AL522">
            <v>0</v>
          </cell>
        </row>
        <row r="523">
          <cell r="AD523">
            <v>0</v>
          </cell>
          <cell r="AE523">
            <v>0</v>
          </cell>
          <cell r="AF523">
            <v>0</v>
          </cell>
          <cell r="AG523">
            <v>0</v>
          </cell>
          <cell r="AH523">
            <v>0</v>
          </cell>
          <cell r="AL523">
            <v>0</v>
          </cell>
        </row>
        <row r="524">
          <cell r="AD524">
            <v>0</v>
          </cell>
          <cell r="AE524">
            <v>0</v>
          </cell>
          <cell r="AF524">
            <v>0</v>
          </cell>
          <cell r="AG524">
            <v>0</v>
          </cell>
          <cell r="AH524">
            <v>0</v>
          </cell>
          <cell r="AL524">
            <v>0</v>
          </cell>
        </row>
        <row r="525">
          <cell r="AD525">
            <v>0</v>
          </cell>
          <cell r="AE525">
            <v>0</v>
          </cell>
          <cell r="AF525">
            <v>0</v>
          </cell>
          <cell r="AG525">
            <v>0</v>
          </cell>
          <cell r="AH525">
            <v>0</v>
          </cell>
          <cell r="AL525">
            <v>0</v>
          </cell>
        </row>
        <row r="526">
          <cell r="AD526">
            <v>0</v>
          </cell>
          <cell r="AE526">
            <v>0</v>
          </cell>
          <cell r="AF526">
            <v>0</v>
          </cell>
          <cell r="AG526">
            <v>0</v>
          </cell>
          <cell r="AH526">
            <v>0</v>
          </cell>
          <cell r="AL526">
            <v>0</v>
          </cell>
        </row>
        <row r="527">
          <cell r="AD527">
            <v>0</v>
          </cell>
          <cell r="AE527">
            <v>0</v>
          </cell>
          <cell r="AF527">
            <v>0</v>
          </cell>
          <cell r="AG527">
            <v>0</v>
          </cell>
          <cell r="AH527">
            <v>0</v>
          </cell>
          <cell r="AL527">
            <v>0</v>
          </cell>
        </row>
        <row r="528">
          <cell r="AD528">
            <v>0</v>
          </cell>
          <cell r="AE528">
            <v>0</v>
          </cell>
          <cell r="AF528">
            <v>0</v>
          </cell>
          <cell r="AG528">
            <v>0</v>
          </cell>
          <cell r="AH528">
            <v>0</v>
          </cell>
          <cell r="AL528">
            <v>0</v>
          </cell>
        </row>
        <row r="529">
          <cell r="AD529">
            <v>0</v>
          </cell>
          <cell r="AE529">
            <v>0</v>
          </cell>
          <cell r="AF529">
            <v>0</v>
          </cell>
          <cell r="AG529">
            <v>0</v>
          </cell>
          <cell r="AH529">
            <v>0</v>
          </cell>
          <cell r="AL529">
            <v>0</v>
          </cell>
        </row>
        <row r="530">
          <cell r="AD530">
            <v>0</v>
          </cell>
          <cell r="AE530">
            <v>0</v>
          </cell>
          <cell r="AF530">
            <v>0</v>
          </cell>
          <cell r="AG530">
            <v>0</v>
          </cell>
          <cell r="AH530">
            <v>0</v>
          </cell>
          <cell r="AL530">
            <v>0</v>
          </cell>
        </row>
        <row r="531">
          <cell r="AD531">
            <v>0</v>
          </cell>
          <cell r="AE531">
            <v>0</v>
          </cell>
          <cell r="AF531">
            <v>0</v>
          </cell>
          <cell r="AG531">
            <v>0</v>
          </cell>
          <cell r="AH531">
            <v>0</v>
          </cell>
          <cell r="AL531">
            <v>0</v>
          </cell>
        </row>
        <row r="532">
          <cell r="AD532">
            <v>0</v>
          </cell>
          <cell r="AE532">
            <v>0</v>
          </cell>
          <cell r="AF532">
            <v>0</v>
          </cell>
          <cell r="AG532">
            <v>0</v>
          </cell>
          <cell r="AH532">
            <v>0</v>
          </cell>
          <cell r="AL532">
            <v>0</v>
          </cell>
        </row>
        <row r="533">
          <cell r="AD533">
            <v>0</v>
          </cell>
          <cell r="AE533">
            <v>0</v>
          </cell>
          <cell r="AF533">
            <v>0</v>
          </cell>
          <cell r="AG533">
            <v>0</v>
          </cell>
          <cell r="AH533">
            <v>0</v>
          </cell>
          <cell r="AL533">
            <v>0</v>
          </cell>
        </row>
        <row r="534">
          <cell r="AD534">
            <v>0</v>
          </cell>
          <cell r="AE534">
            <v>0</v>
          </cell>
          <cell r="AF534">
            <v>0</v>
          </cell>
          <cell r="AG534">
            <v>0</v>
          </cell>
          <cell r="AH534">
            <v>0</v>
          </cell>
          <cell r="AL534">
            <v>0</v>
          </cell>
        </row>
        <row r="535">
          <cell r="AD535">
            <v>0</v>
          </cell>
          <cell r="AE535">
            <v>0</v>
          </cell>
          <cell r="AF535">
            <v>0</v>
          </cell>
          <cell r="AG535">
            <v>0</v>
          </cell>
          <cell r="AH535">
            <v>0</v>
          </cell>
          <cell r="AL535">
            <v>0</v>
          </cell>
        </row>
        <row r="536">
          <cell r="AD536">
            <v>0</v>
          </cell>
          <cell r="AE536">
            <v>0</v>
          </cell>
          <cell r="AF536">
            <v>0</v>
          </cell>
          <cell r="AG536">
            <v>0</v>
          </cell>
          <cell r="AH536">
            <v>0</v>
          </cell>
          <cell r="AL536">
            <v>0</v>
          </cell>
        </row>
        <row r="537">
          <cell r="AD537">
            <v>0</v>
          </cell>
          <cell r="AE537">
            <v>0</v>
          </cell>
          <cell r="AF537">
            <v>0</v>
          </cell>
          <cell r="AG537">
            <v>0</v>
          </cell>
          <cell r="AH537">
            <v>0</v>
          </cell>
          <cell r="AL537">
            <v>0</v>
          </cell>
        </row>
        <row r="538">
          <cell r="AD538">
            <v>0</v>
          </cell>
          <cell r="AE538">
            <v>0</v>
          </cell>
          <cell r="AF538">
            <v>0</v>
          </cell>
          <cell r="AG538">
            <v>0</v>
          </cell>
          <cell r="AH538">
            <v>0</v>
          </cell>
          <cell r="AL538">
            <v>0</v>
          </cell>
        </row>
        <row r="539">
          <cell r="AD539">
            <v>0</v>
          </cell>
          <cell r="AE539">
            <v>0</v>
          </cell>
          <cell r="AF539">
            <v>0</v>
          </cell>
          <cell r="AG539">
            <v>0</v>
          </cell>
          <cell r="AH539">
            <v>0</v>
          </cell>
          <cell r="AL539">
            <v>0</v>
          </cell>
        </row>
        <row r="540">
          <cell r="AD540">
            <v>0</v>
          </cell>
          <cell r="AE540">
            <v>0</v>
          </cell>
          <cell r="AF540">
            <v>0</v>
          </cell>
          <cell r="AG540">
            <v>0</v>
          </cell>
          <cell r="AH540">
            <v>0</v>
          </cell>
          <cell r="AL540">
            <v>0</v>
          </cell>
        </row>
        <row r="541">
          <cell r="AD541">
            <v>0</v>
          </cell>
          <cell r="AE541">
            <v>0</v>
          </cell>
          <cell r="AF541">
            <v>0</v>
          </cell>
          <cell r="AG541">
            <v>0</v>
          </cell>
          <cell r="AH541">
            <v>0</v>
          </cell>
          <cell r="AL541">
            <v>0</v>
          </cell>
        </row>
        <row r="542">
          <cell r="AD542">
            <v>0</v>
          </cell>
          <cell r="AE542">
            <v>0</v>
          </cell>
          <cell r="AF542">
            <v>0</v>
          </cell>
          <cell r="AG542">
            <v>0</v>
          </cell>
          <cell r="AH542">
            <v>0</v>
          </cell>
          <cell r="AL542">
            <v>0</v>
          </cell>
        </row>
        <row r="543">
          <cell r="AD543">
            <v>0</v>
          </cell>
          <cell r="AE543">
            <v>0</v>
          </cell>
          <cell r="AF543">
            <v>0</v>
          </cell>
          <cell r="AG543">
            <v>0</v>
          </cell>
          <cell r="AH543">
            <v>0</v>
          </cell>
          <cell r="AL543">
            <v>0</v>
          </cell>
        </row>
        <row r="544">
          <cell r="AD544">
            <v>0</v>
          </cell>
          <cell r="AE544">
            <v>0</v>
          </cell>
          <cell r="AF544">
            <v>0</v>
          </cell>
          <cell r="AG544">
            <v>0</v>
          </cell>
          <cell r="AH544">
            <v>0</v>
          </cell>
          <cell r="AL544">
            <v>0</v>
          </cell>
        </row>
        <row r="545">
          <cell r="AD545">
            <v>0</v>
          </cell>
          <cell r="AE545">
            <v>0</v>
          </cell>
          <cell r="AF545">
            <v>0</v>
          </cell>
          <cell r="AG545">
            <v>0</v>
          </cell>
          <cell r="AH545">
            <v>0</v>
          </cell>
          <cell r="AL545">
            <v>0</v>
          </cell>
        </row>
        <row r="546">
          <cell r="AD546">
            <v>0</v>
          </cell>
          <cell r="AE546">
            <v>0</v>
          </cell>
          <cell r="AF546">
            <v>0</v>
          </cell>
          <cell r="AG546">
            <v>0</v>
          </cell>
          <cell r="AH546">
            <v>0</v>
          </cell>
          <cell r="AL546">
            <v>0</v>
          </cell>
        </row>
        <row r="547">
          <cell r="AD547">
            <v>0</v>
          </cell>
          <cell r="AE547">
            <v>0</v>
          </cell>
          <cell r="AF547">
            <v>0</v>
          </cell>
          <cell r="AG547">
            <v>0</v>
          </cell>
          <cell r="AH547">
            <v>0</v>
          </cell>
          <cell r="AL547">
            <v>0</v>
          </cell>
        </row>
        <row r="548">
          <cell r="AD548">
            <v>0</v>
          </cell>
          <cell r="AE548">
            <v>0</v>
          </cell>
          <cell r="AF548">
            <v>0</v>
          </cell>
          <cell r="AG548">
            <v>0</v>
          </cell>
          <cell r="AH548">
            <v>0</v>
          </cell>
          <cell r="AL548">
            <v>0</v>
          </cell>
        </row>
        <row r="549">
          <cell r="AD549">
            <v>0</v>
          </cell>
          <cell r="AE549">
            <v>0</v>
          </cell>
          <cell r="AF549">
            <v>0</v>
          </cell>
          <cell r="AG549">
            <v>0</v>
          </cell>
          <cell r="AH549">
            <v>0</v>
          </cell>
          <cell r="AL549">
            <v>0</v>
          </cell>
        </row>
        <row r="550">
          <cell r="AD550">
            <v>0</v>
          </cell>
          <cell r="AE550">
            <v>0</v>
          </cell>
          <cell r="AF550">
            <v>0</v>
          </cell>
          <cell r="AG550">
            <v>0</v>
          </cell>
          <cell r="AH550">
            <v>0</v>
          </cell>
          <cell r="AL550">
            <v>0</v>
          </cell>
        </row>
        <row r="551">
          <cell r="AD551">
            <v>0</v>
          </cell>
          <cell r="AE551">
            <v>0</v>
          </cell>
          <cell r="AF551">
            <v>0</v>
          </cell>
          <cell r="AG551">
            <v>0</v>
          </cell>
          <cell r="AH551">
            <v>0</v>
          </cell>
          <cell r="AL551">
            <v>0</v>
          </cell>
        </row>
        <row r="552">
          <cell r="AD552">
            <v>0</v>
          </cell>
          <cell r="AE552">
            <v>0</v>
          </cell>
          <cell r="AF552">
            <v>0</v>
          </cell>
          <cell r="AG552">
            <v>0</v>
          </cell>
          <cell r="AH552">
            <v>0</v>
          </cell>
          <cell r="AL552">
            <v>0</v>
          </cell>
        </row>
        <row r="553">
          <cell r="AD553">
            <v>0</v>
          </cell>
          <cell r="AE553">
            <v>0</v>
          </cell>
          <cell r="AF553">
            <v>0</v>
          </cell>
          <cell r="AG553">
            <v>0</v>
          </cell>
          <cell r="AH553">
            <v>0</v>
          </cell>
          <cell r="AL553">
            <v>0</v>
          </cell>
        </row>
        <row r="554">
          <cell r="AD554">
            <v>0</v>
          </cell>
          <cell r="AE554">
            <v>0</v>
          </cell>
          <cell r="AF554">
            <v>0</v>
          </cell>
          <cell r="AG554">
            <v>0</v>
          </cell>
          <cell r="AH554">
            <v>0</v>
          </cell>
          <cell r="AL554">
            <v>0</v>
          </cell>
        </row>
        <row r="555">
          <cell r="AD555">
            <v>0</v>
          </cell>
          <cell r="AE555">
            <v>0</v>
          </cell>
          <cell r="AF555">
            <v>0</v>
          </cell>
          <cell r="AG555">
            <v>0</v>
          </cell>
          <cell r="AH555">
            <v>0</v>
          </cell>
          <cell r="AL555">
            <v>0</v>
          </cell>
        </row>
        <row r="556">
          <cell r="AD556">
            <v>0</v>
          </cell>
          <cell r="AE556">
            <v>0</v>
          </cell>
          <cell r="AF556">
            <v>0</v>
          </cell>
          <cell r="AG556">
            <v>0</v>
          </cell>
          <cell r="AH556">
            <v>0</v>
          </cell>
          <cell r="AL556">
            <v>0</v>
          </cell>
        </row>
        <row r="557">
          <cell r="AD557">
            <v>0</v>
          </cell>
          <cell r="AE557">
            <v>0</v>
          </cell>
          <cell r="AF557">
            <v>0</v>
          </cell>
          <cell r="AG557">
            <v>0</v>
          </cell>
          <cell r="AH557">
            <v>0</v>
          </cell>
          <cell r="AL557">
            <v>0</v>
          </cell>
        </row>
        <row r="558">
          <cell r="AD558">
            <v>0</v>
          </cell>
          <cell r="AE558">
            <v>0</v>
          </cell>
          <cell r="AF558">
            <v>0</v>
          </cell>
          <cell r="AG558">
            <v>0</v>
          </cell>
          <cell r="AH558">
            <v>0</v>
          </cell>
          <cell r="AL558">
            <v>0</v>
          </cell>
        </row>
        <row r="559">
          <cell r="AD559">
            <v>0</v>
          </cell>
          <cell r="AE559">
            <v>0</v>
          </cell>
          <cell r="AF559">
            <v>0</v>
          </cell>
          <cell r="AG559">
            <v>0</v>
          </cell>
          <cell r="AH559">
            <v>0</v>
          </cell>
          <cell r="AL559">
            <v>0</v>
          </cell>
        </row>
        <row r="560">
          <cell r="AD560">
            <v>0</v>
          </cell>
          <cell r="AE560">
            <v>0</v>
          </cell>
          <cell r="AF560">
            <v>0</v>
          </cell>
          <cell r="AG560">
            <v>0</v>
          </cell>
          <cell r="AH560">
            <v>0</v>
          </cell>
          <cell r="AL560">
            <v>0</v>
          </cell>
        </row>
        <row r="561">
          <cell r="AD561">
            <v>0</v>
          </cell>
          <cell r="AE561">
            <v>0</v>
          </cell>
          <cell r="AF561">
            <v>0</v>
          </cell>
          <cell r="AG561">
            <v>0</v>
          </cell>
          <cell r="AH561">
            <v>0</v>
          </cell>
          <cell r="AL561">
            <v>0</v>
          </cell>
        </row>
        <row r="562">
          <cell r="AD562">
            <v>0</v>
          </cell>
          <cell r="AE562">
            <v>0</v>
          </cell>
          <cell r="AF562">
            <v>0</v>
          </cell>
          <cell r="AG562">
            <v>0</v>
          </cell>
          <cell r="AH562">
            <v>0</v>
          </cell>
          <cell r="AL562">
            <v>0</v>
          </cell>
        </row>
        <row r="563">
          <cell r="AD563">
            <v>0</v>
          </cell>
          <cell r="AE563">
            <v>0</v>
          </cell>
          <cell r="AF563">
            <v>0</v>
          </cell>
          <cell r="AG563">
            <v>0</v>
          </cell>
          <cell r="AH563">
            <v>0</v>
          </cell>
          <cell r="AL563">
            <v>0</v>
          </cell>
        </row>
        <row r="564">
          <cell r="AD564">
            <v>0</v>
          </cell>
          <cell r="AE564">
            <v>0</v>
          </cell>
          <cell r="AF564">
            <v>0</v>
          </cell>
          <cell r="AG564">
            <v>0</v>
          </cell>
          <cell r="AH564">
            <v>0</v>
          </cell>
          <cell r="AL564">
            <v>0</v>
          </cell>
        </row>
        <row r="565">
          <cell r="AD565">
            <v>57289728</v>
          </cell>
          <cell r="AE565">
            <v>-179583143</v>
          </cell>
          <cell r="AF565">
            <v>1469989</v>
          </cell>
          <cell r="AG565">
            <v>5624961.0499999998</v>
          </cell>
          <cell r="AH565">
            <v>-1721527.05</v>
          </cell>
          <cell r="AL565">
            <v>-1721527.05</v>
          </cell>
        </row>
        <row r="566">
          <cell r="AD566">
            <v>0</v>
          </cell>
          <cell r="AE566">
            <v>0</v>
          </cell>
          <cell r="AF566">
            <v>0</v>
          </cell>
          <cell r="AG566">
            <v>0</v>
          </cell>
          <cell r="AH566">
            <v>0</v>
          </cell>
          <cell r="AL566">
            <v>0</v>
          </cell>
        </row>
        <row r="567">
          <cell r="AD567">
            <v>0</v>
          </cell>
          <cell r="AE567">
            <v>0</v>
          </cell>
          <cell r="AF567">
            <v>0</v>
          </cell>
          <cell r="AG567">
            <v>0</v>
          </cell>
          <cell r="AH567">
            <v>0</v>
          </cell>
          <cell r="AL567">
            <v>0</v>
          </cell>
        </row>
        <row r="568">
          <cell r="AD568">
            <v>481932</v>
          </cell>
          <cell r="AE568">
            <v>-998383</v>
          </cell>
          <cell r="AF568">
            <v>490366</v>
          </cell>
          <cell r="AG568">
            <v>47318.3</v>
          </cell>
          <cell r="AH568">
            <v>-14482.3</v>
          </cell>
          <cell r="AL568">
            <v>-14482.3</v>
          </cell>
        </row>
        <row r="569">
          <cell r="AD569">
            <v>128498</v>
          </cell>
          <cell r="AE569">
            <v>-114878</v>
          </cell>
          <cell r="AF569">
            <v>3297</v>
          </cell>
          <cell r="AG569">
            <v>12616.85</v>
          </cell>
          <cell r="AH569">
            <v>-3860.85</v>
          </cell>
          <cell r="AL569">
            <v>-3860.85</v>
          </cell>
        </row>
        <row r="570">
          <cell r="AD570">
            <v>0</v>
          </cell>
          <cell r="AE570">
            <v>0</v>
          </cell>
          <cell r="AF570">
            <v>0</v>
          </cell>
          <cell r="AG570">
            <v>0</v>
          </cell>
          <cell r="AH570">
            <v>0</v>
          </cell>
          <cell r="AL570">
            <v>0</v>
          </cell>
        </row>
        <row r="571">
          <cell r="AD571">
            <v>0</v>
          </cell>
          <cell r="AE571">
            <v>0</v>
          </cell>
          <cell r="AF571">
            <v>0</v>
          </cell>
          <cell r="AG571">
            <v>0</v>
          </cell>
          <cell r="AH571">
            <v>0</v>
          </cell>
          <cell r="AL571">
            <v>0</v>
          </cell>
        </row>
        <row r="572">
          <cell r="AD572">
            <v>0</v>
          </cell>
          <cell r="AE572">
            <v>0</v>
          </cell>
          <cell r="AF572">
            <v>0</v>
          </cell>
          <cell r="AG572">
            <v>0</v>
          </cell>
          <cell r="AH572">
            <v>0</v>
          </cell>
          <cell r="AL572">
            <v>0</v>
          </cell>
        </row>
        <row r="573">
          <cell r="AD573">
            <v>102656095</v>
          </cell>
          <cell r="AE573">
            <v>-158394706</v>
          </cell>
          <cell r="AF573">
            <v>2634038</v>
          </cell>
          <cell r="AG573">
            <v>10079233.42</v>
          </cell>
          <cell r="AH573">
            <v>-3084763.42</v>
          </cell>
          <cell r="AL573">
            <v>-3084763.42</v>
          </cell>
        </row>
        <row r="574">
          <cell r="AD574">
            <v>0</v>
          </cell>
          <cell r="AE574">
            <v>0</v>
          </cell>
          <cell r="AF574">
            <v>0</v>
          </cell>
          <cell r="AG574">
            <v>0</v>
          </cell>
          <cell r="AH574">
            <v>0</v>
          </cell>
          <cell r="AL574">
            <v>0</v>
          </cell>
        </row>
        <row r="575">
          <cell r="AD575">
            <v>0</v>
          </cell>
          <cell r="AE575">
            <v>0</v>
          </cell>
          <cell r="AF575">
            <v>0</v>
          </cell>
          <cell r="AG575">
            <v>0</v>
          </cell>
          <cell r="AH575">
            <v>0</v>
          </cell>
          <cell r="AL575">
            <v>0</v>
          </cell>
        </row>
        <row r="576">
          <cell r="AD576">
            <v>3012214</v>
          </cell>
          <cell r="AE576">
            <v>-11514956</v>
          </cell>
          <cell r="AF576">
            <v>77290</v>
          </cell>
          <cell r="AG576">
            <v>295752.53999999998</v>
          </cell>
          <cell r="AH576">
            <v>-90515.54</v>
          </cell>
          <cell r="AL576">
            <v>-90515.54</v>
          </cell>
        </row>
        <row r="577">
          <cell r="AD577">
            <v>1781896</v>
          </cell>
          <cell r="AE577">
            <v>-1668879</v>
          </cell>
          <cell r="AF577">
            <v>45722</v>
          </cell>
          <cell r="AG577">
            <v>174954.28</v>
          </cell>
          <cell r="AH577">
            <v>-53545.279999999999</v>
          </cell>
          <cell r="AL577">
            <v>-53545.279999999999</v>
          </cell>
        </row>
        <row r="578">
          <cell r="AD578">
            <v>0</v>
          </cell>
          <cell r="AE578">
            <v>0</v>
          </cell>
          <cell r="AF578">
            <v>0</v>
          </cell>
          <cell r="AG578">
            <v>0</v>
          </cell>
          <cell r="AH578">
            <v>0</v>
          </cell>
          <cell r="AL578">
            <v>0</v>
          </cell>
        </row>
        <row r="579">
          <cell r="AD579">
            <v>0</v>
          </cell>
          <cell r="AE579">
            <v>0</v>
          </cell>
          <cell r="AF579">
            <v>0</v>
          </cell>
          <cell r="AG579">
            <v>0</v>
          </cell>
          <cell r="AH579">
            <v>0</v>
          </cell>
          <cell r="AL579">
            <v>0</v>
          </cell>
        </row>
        <row r="580">
          <cell r="AD580">
            <v>0</v>
          </cell>
          <cell r="AE580">
            <v>0</v>
          </cell>
          <cell r="AF580">
            <v>0</v>
          </cell>
          <cell r="AG580">
            <v>0</v>
          </cell>
          <cell r="AH580">
            <v>0</v>
          </cell>
          <cell r="AL580">
            <v>0</v>
          </cell>
        </row>
        <row r="581">
          <cell r="AD581">
            <v>141626</v>
          </cell>
          <cell r="AE581">
            <v>-220399</v>
          </cell>
          <cell r="AF581">
            <v>3634</v>
          </cell>
          <cell r="AG581">
            <v>13905.72</v>
          </cell>
          <cell r="AH581">
            <v>-4255.72</v>
          </cell>
          <cell r="AL581">
            <v>-4255.72</v>
          </cell>
        </row>
        <row r="582">
          <cell r="AD582">
            <v>0</v>
          </cell>
          <cell r="AE582">
            <v>0</v>
          </cell>
          <cell r="AF582">
            <v>0</v>
          </cell>
          <cell r="AG582">
            <v>0</v>
          </cell>
          <cell r="AH582">
            <v>0</v>
          </cell>
          <cell r="AL582">
            <v>0</v>
          </cell>
        </row>
        <row r="583">
          <cell r="AD583">
            <v>0</v>
          </cell>
          <cell r="AE583">
            <v>0</v>
          </cell>
          <cell r="AF583">
            <v>0</v>
          </cell>
          <cell r="AG583">
            <v>0</v>
          </cell>
          <cell r="AH583">
            <v>0</v>
          </cell>
          <cell r="AL583">
            <v>0</v>
          </cell>
        </row>
        <row r="584">
          <cell r="AD584">
            <v>0</v>
          </cell>
          <cell r="AE584">
            <v>0</v>
          </cell>
          <cell r="AF584">
            <v>0</v>
          </cell>
          <cell r="AG584">
            <v>0</v>
          </cell>
          <cell r="AH584">
            <v>0</v>
          </cell>
          <cell r="AL584">
            <v>0</v>
          </cell>
        </row>
        <row r="585">
          <cell r="AD585">
            <v>0</v>
          </cell>
          <cell r="AE585">
            <v>0</v>
          </cell>
          <cell r="AF585">
            <v>0</v>
          </cell>
          <cell r="AG585">
            <v>0</v>
          </cell>
          <cell r="AH585">
            <v>0</v>
          </cell>
          <cell r="AL585">
            <v>0</v>
          </cell>
        </row>
        <row r="586">
          <cell r="AD586">
            <v>0</v>
          </cell>
          <cell r="AE586">
            <v>0</v>
          </cell>
          <cell r="AF586">
            <v>0</v>
          </cell>
          <cell r="AG586">
            <v>0</v>
          </cell>
          <cell r="AH586">
            <v>0</v>
          </cell>
          <cell r="AL586">
            <v>0</v>
          </cell>
        </row>
        <row r="587">
          <cell r="AD587">
            <v>0</v>
          </cell>
          <cell r="AE587">
            <v>0</v>
          </cell>
          <cell r="AF587">
            <v>0</v>
          </cell>
          <cell r="AG587">
            <v>0</v>
          </cell>
          <cell r="AH587">
            <v>0</v>
          </cell>
          <cell r="AL587">
            <v>0</v>
          </cell>
        </row>
        <row r="588">
          <cell r="AD588">
            <v>0</v>
          </cell>
          <cell r="AE588">
            <v>0</v>
          </cell>
          <cell r="AF588">
            <v>0</v>
          </cell>
          <cell r="AG588">
            <v>0</v>
          </cell>
          <cell r="AH588">
            <v>0</v>
          </cell>
          <cell r="AL588">
            <v>0</v>
          </cell>
        </row>
        <row r="589">
          <cell r="AD589">
            <v>0</v>
          </cell>
          <cell r="AE589">
            <v>0</v>
          </cell>
          <cell r="AF589">
            <v>0</v>
          </cell>
          <cell r="AG589">
            <v>0</v>
          </cell>
          <cell r="AH589">
            <v>0</v>
          </cell>
          <cell r="AL589">
            <v>0</v>
          </cell>
        </row>
        <row r="590">
          <cell r="AD590">
            <v>0</v>
          </cell>
          <cell r="AE590">
            <v>0</v>
          </cell>
          <cell r="AF590">
            <v>0</v>
          </cell>
          <cell r="AG590">
            <v>0</v>
          </cell>
          <cell r="AH590">
            <v>0</v>
          </cell>
          <cell r="AL590">
            <v>0</v>
          </cell>
        </row>
        <row r="591">
          <cell r="AD591">
            <v>525800000</v>
          </cell>
          <cell r="AE591">
            <v>613693132</v>
          </cell>
          <cell r="AF591">
            <v>471415422</v>
          </cell>
          <cell r="AG591">
            <v>473649446</v>
          </cell>
          <cell r="AH591">
            <v>738533923</v>
          </cell>
          <cell r="AL591">
            <v>738533923</v>
          </cell>
        </row>
        <row r="592">
          <cell r="AD592">
            <v>0</v>
          </cell>
          <cell r="AE592">
            <v>0</v>
          </cell>
          <cell r="AF592">
            <v>0</v>
          </cell>
          <cell r="AG592">
            <v>0</v>
          </cell>
          <cell r="AH592">
            <v>0</v>
          </cell>
          <cell r="AL592">
            <v>0</v>
          </cell>
        </row>
        <row r="593">
          <cell r="AD593">
            <v>0</v>
          </cell>
          <cell r="AE593">
            <v>0</v>
          </cell>
          <cell r="AF593">
            <v>0</v>
          </cell>
          <cell r="AG593">
            <v>0</v>
          </cell>
          <cell r="AH593">
            <v>1912000</v>
          </cell>
          <cell r="AL593">
            <v>1912000</v>
          </cell>
        </row>
        <row r="594">
          <cell r="AD594">
            <v>3346000</v>
          </cell>
          <cell r="AE594">
            <v>2876316</v>
          </cell>
          <cell r="AF594">
            <v>8689855</v>
          </cell>
          <cell r="AG594">
            <v>3251829</v>
          </cell>
          <cell r="AH594">
            <v>13228150</v>
          </cell>
          <cell r="AL594">
            <v>13228150</v>
          </cell>
        </row>
        <row r="595">
          <cell r="AD595">
            <v>478000</v>
          </cell>
          <cell r="AE595">
            <v>547474</v>
          </cell>
          <cell r="AF595">
            <v>12265</v>
          </cell>
          <cell r="AG595">
            <v>-81739</v>
          </cell>
          <cell r="AH595">
            <v>114307</v>
          </cell>
          <cell r="AL595">
            <v>114307</v>
          </cell>
        </row>
        <row r="596">
          <cell r="AD596">
            <v>0</v>
          </cell>
          <cell r="AE596">
            <v>0</v>
          </cell>
          <cell r="AF596">
            <v>0</v>
          </cell>
          <cell r="AG596">
            <v>0</v>
          </cell>
          <cell r="AH596">
            <v>0</v>
          </cell>
          <cell r="AL596">
            <v>0</v>
          </cell>
        </row>
        <row r="597">
          <cell r="AD597">
            <v>0</v>
          </cell>
          <cell r="AE597">
            <v>0</v>
          </cell>
          <cell r="AF597">
            <v>0</v>
          </cell>
          <cell r="AG597">
            <v>0</v>
          </cell>
          <cell r="AH597">
            <v>0</v>
          </cell>
          <cell r="AL597">
            <v>0</v>
          </cell>
        </row>
        <row r="598">
          <cell r="AD598">
            <v>0</v>
          </cell>
          <cell r="AE598">
            <v>0</v>
          </cell>
          <cell r="AF598">
            <v>0</v>
          </cell>
          <cell r="AG598">
            <v>0</v>
          </cell>
          <cell r="AH598">
            <v>0</v>
          </cell>
          <cell r="AL598">
            <v>0</v>
          </cell>
        </row>
        <row r="599">
          <cell r="AD599">
            <v>425730000</v>
          </cell>
          <cell r="AE599">
            <v>587656699</v>
          </cell>
          <cell r="AF599">
            <v>372483742</v>
          </cell>
          <cell r="AG599">
            <v>508869559</v>
          </cell>
          <cell r="AH599">
            <v>766967543</v>
          </cell>
          <cell r="AL599">
            <v>766967543</v>
          </cell>
        </row>
        <row r="600">
          <cell r="AD600">
            <v>0</v>
          </cell>
          <cell r="AE600">
            <v>0</v>
          </cell>
          <cell r="AF600">
            <v>0</v>
          </cell>
          <cell r="AG600">
            <v>0</v>
          </cell>
          <cell r="AH600">
            <v>0</v>
          </cell>
          <cell r="AL600">
            <v>0</v>
          </cell>
        </row>
        <row r="601">
          <cell r="AD601">
            <v>0</v>
          </cell>
          <cell r="AE601">
            <v>0</v>
          </cell>
          <cell r="AF601">
            <v>0</v>
          </cell>
          <cell r="AG601">
            <v>0</v>
          </cell>
          <cell r="AH601">
            <v>0</v>
          </cell>
          <cell r="AL601">
            <v>0</v>
          </cell>
        </row>
        <row r="602">
          <cell r="AD602">
            <v>41400000</v>
          </cell>
          <cell r="AE602">
            <v>43277183</v>
          </cell>
          <cell r="AF602">
            <v>40392276</v>
          </cell>
          <cell r="AG602">
            <v>40530541</v>
          </cell>
          <cell r="AH602">
            <v>55440247</v>
          </cell>
          <cell r="AL602">
            <v>55440247</v>
          </cell>
        </row>
        <row r="603">
          <cell r="AD603">
            <v>2760000</v>
          </cell>
          <cell r="AE603">
            <v>2471146</v>
          </cell>
          <cell r="AF603">
            <v>4210818</v>
          </cell>
          <cell r="AG603">
            <v>2288036</v>
          </cell>
          <cell r="AH603">
            <v>2730016</v>
          </cell>
          <cell r="AL603">
            <v>2730016</v>
          </cell>
        </row>
        <row r="604">
          <cell r="AD604">
            <v>0</v>
          </cell>
          <cell r="AE604">
            <v>0</v>
          </cell>
          <cell r="AF604">
            <v>0</v>
          </cell>
          <cell r="AG604">
            <v>0</v>
          </cell>
          <cell r="AH604">
            <v>0</v>
          </cell>
          <cell r="AL604">
            <v>0</v>
          </cell>
        </row>
        <row r="605">
          <cell r="AD605">
            <v>0</v>
          </cell>
          <cell r="AE605">
            <v>0</v>
          </cell>
          <cell r="AF605">
            <v>0</v>
          </cell>
          <cell r="AG605">
            <v>0</v>
          </cell>
          <cell r="AH605">
            <v>0</v>
          </cell>
          <cell r="AL605">
            <v>0</v>
          </cell>
        </row>
        <row r="606">
          <cell r="AD606">
            <v>0</v>
          </cell>
          <cell r="AE606">
            <v>0</v>
          </cell>
          <cell r="AF606">
            <v>0</v>
          </cell>
          <cell r="AG606">
            <v>0</v>
          </cell>
          <cell r="AH606">
            <v>0</v>
          </cell>
          <cell r="AL606">
            <v>0</v>
          </cell>
        </row>
        <row r="607">
          <cell r="AD607">
            <v>862500</v>
          </cell>
          <cell r="AE607">
            <v>125358</v>
          </cell>
          <cell r="AF607">
            <v>884631</v>
          </cell>
          <cell r="AG607">
            <v>715011</v>
          </cell>
          <cell r="AH607">
            <v>1068755</v>
          </cell>
          <cell r="AL607">
            <v>1068755</v>
          </cell>
        </row>
        <row r="608">
          <cell r="AD608">
            <v>0</v>
          </cell>
          <cell r="AE608">
            <v>0</v>
          </cell>
          <cell r="AF608">
            <v>0</v>
          </cell>
          <cell r="AG608">
            <v>0</v>
          </cell>
          <cell r="AH608">
            <v>0</v>
          </cell>
          <cell r="AL608">
            <v>0</v>
          </cell>
        </row>
        <row r="609">
          <cell r="AD609">
            <v>0</v>
          </cell>
          <cell r="AE609">
            <v>0</v>
          </cell>
          <cell r="AF609">
            <v>0</v>
          </cell>
          <cell r="AG609">
            <v>0</v>
          </cell>
          <cell r="AH609">
            <v>0</v>
          </cell>
          <cell r="AL609">
            <v>0</v>
          </cell>
        </row>
        <row r="610">
          <cell r="AD610">
            <v>0</v>
          </cell>
          <cell r="AE610">
            <v>0</v>
          </cell>
          <cell r="AF610">
            <v>0</v>
          </cell>
          <cell r="AG610">
            <v>0</v>
          </cell>
          <cell r="AH610">
            <v>0</v>
          </cell>
          <cell r="AL610">
            <v>0</v>
          </cell>
        </row>
        <row r="611">
          <cell r="AD611">
            <v>0</v>
          </cell>
          <cell r="AE611">
            <v>0</v>
          </cell>
          <cell r="AF611">
            <v>0</v>
          </cell>
          <cell r="AG611">
            <v>0</v>
          </cell>
          <cell r="AH611">
            <v>0</v>
          </cell>
          <cell r="AL611">
            <v>0</v>
          </cell>
        </row>
        <row r="612">
          <cell r="AD612">
            <v>0</v>
          </cell>
          <cell r="AE612">
            <v>0</v>
          </cell>
          <cell r="AF612">
            <v>0</v>
          </cell>
          <cell r="AG612">
            <v>0</v>
          </cell>
          <cell r="AH612">
            <v>0</v>
          </cell>
          <cell r="AL612">
            <v>0</v>
          </cell>
        </row>
        <row r="613">
          <cell r="AD613">
            <v>0</v>
          </cell>
          <cell r="AE613">
            <v>0</v>
          </cell>
          <cell r="AF613">
            <v>0</v>
          </cell>
          <cell r="AG613">
            <v>0</v>
          </cell>
          <cell r="AH613">
            <v>0</v>
          </cell>
          <cell r="AL613">
            <v>0</v>
          </cell>
        </row>
        <row r="614">
          <cell r="AD614">
            <v>0</v>
          </cell>
          <cell r="AE614">
            <v>0</v>
          </cell>
          <cell r="AF614">
            <v>0</v>
          </cell>
          <cell r="AG614">
            <v>0</v>
          </cell>
          <cell r="AH614">
            <v>0</v>
          </cell>
          <cell r="AL614">
            <v>0</v>
          </cell>
        </row>
        <row r="615">
          <cell r="AD615">
            <v>0</v>
          </cell>
          <cell r="AE615">
            <v>0</v>
          </cell>
          <cell r="AF615">
            <v>0</v>
          </cell>
          <cell r="AG615">
            <v>0</v>
          </cell>
          <cell r="AH615">
            <v>0</v>
          </cell>
          <cell r="AL615">
            <v>0</v>
          </cell>
        </row>
        <row r="616">
          <cell r="AD616">
            <v>0</v>
          </cell>
          <cell r="AE616">
            <v>0</v>
          </cell>
          <cell r="AF616">
            <v>0</v>
          </cell>
          <cell r="AG616">
            <v>0</v>
          </cell>
          <cell r="AH616">
            <v>0</v>
          </cell>
          <cell r="AL616">
            <v>0</v>
          </cell>
        </row>
        <row r="617">
          <cell r="AD617">
            <v>-1111350</v>
          </cell>
          <cell r="AE617">
            <v>161526</v>
          </cell>
          <cell r="AF617">
            <v>28516</v>
          </cell>
          <cell r="AG617">
            <v>109117.75</v>
          </cell>
          <cell r="AH617">
            <v>-33395.75</v>
          </cell>
          <cell r="AL617">
            <v>-33395.75</v>
          </cell>
        </row>
        <row r="618">
          <cell r="AD618">
            <v>-34982</v>
          </cell>
          <cell r="AE618">
            <v>5084</v>
          </cell>
          <cell r="AF618">
            <v>898</v>
          </cell>
          <cell r="AG618">
            <v>3434.66</v>
          </cell>
          <cell r="AH618">
            <v>-892.66</v>
          </cell>
          <cell r="AL618">
            <v>-892.66</v>
          </cell>
        </row>
        <row r="619">
          <cell r="AD619">
            <v>0</v>
          </cell>
          <cell r="AE619">
            <v>0</v>
          </cell>
          <cell r="AF619">
            <v>0</v>
          </cell>
          <cell r="AG619">
            <v>0</v>
          </cell>
          <cell r="AH619">
            <v>0</v>
          </cell>
          <cell r="AL619">
            <v>0</v>
          </cell>
        </row>
        <row r="620">
          <cell r="AD620">
            <v>0</v>
          </cell>
          <cell r="AE620">
            <v>0</v>
          </cell>
          <cell r="AF620">
            <v>0</v>
          </cell>
          <cell r="AG620">
            <v>0</v>
          </cell>
          <cell r="AH620">
            <v>0</v>
          </cell>
          <cell r="AL620">
            <v>0</v>
          </cell>
        </row>
        <row r="621">
          <cell r="AD621">
            <v>0</v>
          </cell>
          <cell r="AE621">
            <v>0</v>
          </cell>
          <cell r="AF621">
            <v>0</v>
          </cell>
          <cell r="AG621">
            <v>0</v>
          </cell>
          <cell r="AH621">
            <v>0</v>
          </cell>
          <cell r="AL621">
            <v>0</v>
          </cell>
        </row>
        <row r="622">
          <cell r="AD622">
            <v>0</v>
          </cell>
          <cell r="AE622">
            <v>0</v>
          </cell>
          <cell r="AF622">
            <v>0</v>
          </cell>
          <cell r="AG622">
            <v>0</v>
          </cell>
          <cell r="AH622">
            <v>0</v>
          </cell>
          <cell r="AL622">
            <v>0</v>
          </cell>
        </row>
        <row r="623">
          <cell r="AD623">
            <v>0</v>
          </cell>
          <cell r="AE623">
            <v>0</v>
          </cell>
          <cell r="AF623">
            <v>0</v>
          </cell>
          <cell r="AG623">
            <v>0</v>
          </cell>
          <cell r="AH623">
            <v>0</v>
          </cell>
          <cell r="AL623">
            <v>0</v>
          </cell>
        </row>
        <row r="624">
          <cell r="AD624">
            <v>0</v>
          </cell>
          <cell r="AE624">
            <v>0</v>
          </cell>
          <cell r="AF624">
            <v>0</v>
          </cell>
          <cell r="AG624">
            <v>0</v>
          </cell>
          <cell r="AH624">
            <v>0</v>
          </cell>
          <cell r="AL624">
            <v>0</v>
          </cell>
        </row>
        <row r="625">
          <cell r="AD625">
            <v>-742824</v>
          </cell>
          <cell r="AE625">
            <v>107964</v>
          </cell>
          <cell r="AF625">
            <v>19063</v>
          </cell>
          <cell r="AG625">
            <v>72930.75</v>
          </cell>
          <cell r="AH625">
            <v>-22321.75</v>
          </cell>
          <cell r="AL625">
            <v>-22321.75</v>
          </cell>
        </row>
        <row r="626">
          <cell r="AD626">
            <v>-42077</v>
          </cell>
          <cell r="AE626">
            <v>6116</v>
          </cell>
          <cell r="AF626">
            <v>1079</v>
          </cell>
          <cell r="AG626">
            <v>4131.54</v>
          </cell>
          <cell r="AH626">
            <v>-1264.54</v>
          </cell>
          <cell r="AL626">
            <v>-1264.54</v>
          </cell>
        </row>
        <row r="627">
          <cell r="AD627">
            <v>0</v>
          </cell>
          <cell r="AE627">
            <v>0</v>
          </cell>
          <cell r="AF627">
            <v>0</v>
          </cell>
          <cell r="AG627">
            <v>0</v>
          </cell>
          <cell r="AH627">
            <v>0</v>
          </cell>
          <cell r="AL627">
            <v>0</v>
          </cell>
        </row>
        <row r="628">
          <cell r="AD628">
            <v>0</v>
          </cell>
          <cell r="AE628">
            <v>0</v>
          </cell>
          <cell r="AF628">
            <v>0</v>
          </cell>
          <cell r="AG628">
            <v>0</v>
          </cell>
          <cell r="AH628">
            <v>0</v>
          </cell>
          <cell r="AL628">
            <v>0</v>
          </cell>
        </row>
        <row r="629">
          <cell r="AD629">
            <v>0</v>
          </cell>
          <cell r="AE629">
            <v>0</v>
          </cell>
          <cell r="AF629">
            <v>0</v>
          </cell>
          <cell r="AG629">
            <v>0</v>
          </cell>
          <cell r="AH629">
            <v>0</v>
          </cell>
          <cell r="AL629">
            <v>0</v>
          </cell>
        </row>
        <row r="630">
          <cell r="AD630">
            <v>0</v>
          </cell>
          <cell r="AE630">
            <v>0</v>
          </cell>
          <cell r="AF630">
            <v>0</v>
          </cell>
          <cell r="AG630">
            <v>0</v>
          </cell>
          <cell r="AH630">
            <v>0</v>
          </cell>
          <cell r="AL630">
            <v>0</v>
          </cell>
        </row>
        <row r="631">
          <cell r="AD631">
            <v>0</v>
          </cell>
          <cell r="AE631">
            <v>0</v>
          </cell>
          <cell r="AF631">
            <v>0</v>
          </cell>
          <cell r="AG631">
            <v>0</v>
          </cell>
          <cell r="AH631">
            <v>0</v>
          </cell>
          <cell r="AL631">
            <v>0</v>
          </cell>
        </row>
        <row r="632">
          <cell r="AD632">
            <v>0</v>
          </cell>
          <cell r="AE632">
            <v>0</v>
          </cell>
          <cell r="AF632">
            <v>0</v>
          </cell>
          <cell r="AG632">
            <v>0</v>
          </cell>
          <cell r="AH632">
            <v>0</v>
          </cell>
          <cell r="AL632">
            <v>0</v>
          </cell>
        </row>
        <row r="633">
          <cell r="AD633">
            <v>-8118</v>
          </cell>
          <cell r="AE633">
            <v>1180</v>
          </cell>
          <cell r="AF633">
            <v>208</v>
          </cell>
          <cell r="AG633">
            <v>797.25</v>
          </cell>
          <cell r="AH633">
            <v>-244.25</v>
          </cell>
          <cell r="AL633">
            <v>-244.25</v>
          </cell>
        </row>
        <row r="634">
          <cell r="AD634">
            <v>0</v>
          </cell>
          <cell r="AE634">
            <v>0</v>
          </cell>
          <cell r="AF634">
            <v>0</v>
          </cell>
          <cell r="AG634">
            <v>0</v>
          </cell>
          <cell r="AH634">
            <v>0</v>
          </cell>
          <cell r="AL634">
            <v>0</v>
          </cell>
        </row>
        <row r="635">
          <cell r="AD635">
            <v>0</v>
          </cell>
          <cell r="AE635">
            <v>0</v>
          </cell>
          <cell r="AF635">
            <v>0</v>
          </cell>
          <cell r="AG635">
            <v>0</v>
          </cell>
          <cell r="AH635">
            <v>0</v>
          </cell>
          <cell r="AL635">
            <v>0</v>
          </cell>
        </row>
        <row r="636">
          <cell r="AD636">
            <v>0</v>
          </cell>
          <cell r="AE636">
            <v>0</v>
          </cell>
          <cell r="AF636">
            <v>0</v>
          </cell>
          <cell r="AG636">
            <v>0</v>
          </cell>
          <cell r="AH636">
            <v>0</v>
          </cell>
          <cell r="AL636">
            <v>0</v>
          </cell>
        </row>
        <row r="637">
          <cell r="AD637">
            <v>0</v>
          </cell>
          <cell r="AE637">
            <v>0</v>
          </cell>
          <cell r="AF637">
            <v>0</v>
          </cell>
          <cell r="AG637">
            <v>0</v>
          </cell>
          <cell r="AH637">
            <v>0</v>
          </cell>
          <cell r="AL637">
            <v>0</v>
          </cell>
        </row>
        <row r="638">
          <cell r="AD638">
            <v>0</v>
          </cell>
          <cell r="AE638">
            <v>0</v>
          </cell>
          <cell r="AF638">
            <v>0</v>
          </cell>
          <cell r="AG638">
            <v>0</v>
          </cell>
          <cell r="AH638">
            <v>0</v>
          </cell>
          <cell r="AL638">
            <v>0</v>
          </cell>
        </row>
        <row r="639">
          <cell r="AD639">
            <v>0</v>
          </cell>
          <cell r="AE639">
            <v>0</v>
          </cell>
          <cell r="AF639">
            <v>0</v>
          </cell>
          <cell r="AG639">
            <v>0</v>
          </cell>
          <cell r="AH639">
            <v>0</v>
          </cell>
          <cell r="AL639">
            <v>0</v>
          </cell>
        </row>
        <row r="640">
          <cell r="AD640">
            <v>0</v>
          </cell>
          <cell r="AE640">
            <v>0</v>
          </cell>
          <cell r="AF640">
            <v>0</v>
          </cell>
          <cell r="AG640">
            <v>0</v>
          </cell>
          <cell r="AH640">
            <v>0</v>
          </cell>
          <cell r="AL640">
            <v>0</v>
          </cell>
        </row>
        <row r="641">
          <cell r="AD641">
            <v>0</v>
          </cell>
          <cell r="AE641">
            <v>0</v>
          </cell>
          <cell r="AF641">
            <v>0</v>
          </cell>
          <cell r="AG641">
            <v>0</v>
          </cell>
          <cell r="AH641">
            <v>0</v>
          </cell>
          <cell r="AL641">
            <v>0</v>
          </cell>
        </row>
        <row r="642">
          <cell r="AD642">
            <v>0</v>
          </cell>
          <cell r="AE642">
            <v>0</v>
          </cell>
          <cell r="AF642">
            <v>0</v>
          </cell>
          <cell r="AG642">
            <v>0</v>
          </cell>
          <cell r="AH642">
            <v>0</v>
          </cell>
          <cell r="AL642">
            <v>0</v>
          </cell>
        </row>
        <row r="643">
          <cell r="AD643">
            <v>458000</v>
          </cell>
          <cell r="AE643">
            <v>66567</v>
          </cell>
          <cell r="AF643">
            <v>469752</v>
          </cell>
          <cell r="AG643">
            <v>11036968.140000001</v>
          </cell>
          <cell r="AH643">
            <v>475436.86</v>
          </cell>
          <cell r="AL643">
            <v>475436.86</v>
          </cell>
        </row>
        <row r="644">
          <cell r="AD644">
            <v>124800</v>
          </cell>
          <cell r="AE644">
            <v>174139</v>
          </cell>
          <cell r="AF644">
            <v>159202</v>
          </cell>
          <cell r="AG644">
            <v>261853.4</v>
          </cell>
          <cell r="AH644">
            <v>214649.60000000001</v>
          </cell>
          <cell r="AL644">
            <v>214649.60000000001</v>
          </cell>
        </row>
        <row r="645">
          <cell r="AD645">
            <v>0</v>
          </cell>
          <cell r="AE645">
            <v>0</v>
          </cell>
          <cell r="AF645">
            <v>0</v>
          </cell>
          <cell r="AG645">
            <v>0</v>
          </cell>
          <cell r="AH645">
            <v>0</v>
          </cell>
          <cell r="AL645">
            <v>0</v>
          </cell>
        </row>
        <row r="646">
          <cell r="AD646">
            <v>0</v>
          </cell>
          <cell r="AE646">
            <v>0</v>
          </cell>
          <cell r="AF646">
            <v>0</v>
          </cell>
          <cell r="AG646">
            <v>0</v>
          </cell>
          <cell r="AH646">
            <v>0</v>
          </cell>
          <cell r="AL646">
            <v>0</v>
          </cell>
        </row>
        <row r="647">
          <cell r="AD647">
            <v>0</v>
          </cell>
          <cell r="AE647">
            <v>0</v>
          </cell>
          <cell r="AF647">
            <v>0</v>
          </cell>
          <cell r="AG647">
            <v>0</v>
          </cell>
          <cell r="AH647">
            <v>0</v>
          </cell>
          <cell r="AL647">
            <v>0</v>
          </cell>
        </row>
        <row r="648">
          <cell r="AD648">
            <v>0</v>
          </cell>
          <cell r="AE648">
            <v>0</v>
          </cell>
          <cell r="AF648">
            <v>0</v>
          </cell>
          <cell r="AG648">
            <v>0</v>
          </cell>
          <cell r="AH648">
            <v>0</v>
          </cell>
          <cell r="AL648">
            <v>0</v>
          </cell>
        </row>
        <row r="649">
          <cell r="AD649">
            <v>0</v>
          </cell>
          <cell r="AE649">
            <v>0</v>
          </cell>
          <cell r="AF649">
            <v>0</v>
          </cell>
          <cell r="AG649">
            <v>0</v>
          </cell>
          <cell r="AH649">
            <v>0</v>
          </cell>
          <cell r="AL649">
            <v>0</v>
          </cell>
        </row>
        <row r="650">
          <cell r="AD650">
            <v>0</v>
          </cell>
          <cell r="AE650">
            <v>0</v>
          </cell>
          <cell r="AF650">
            <v>0</v>
          </cell>
          <cell r="AG650">
            <v>0</v>
          </cell>
          <cell r="AH650">
            <v>0</v>
          </cell>
          <cell r="AL650">
            <v>0</v>
          </cell>
        </row>
        <row r="651">
          <cell r="AD651">
            <v>21490000</v>
          </cell>
          <cell r="AE651">
            <v>17859412</v>
          </cell>
          <cell r="AF651">
            <v>4849409</v>
          </cell>
          <cell r="AG651">
            <v>21190784.010000002</v>
          </cell>
          <cell r="AH651">
            <v>25896635.989999998</v>
          </cell>
          <cell r="AL651">
            <v>25896635.989999998</v>
          </cell>
        </row>
        <row r="652">
          <cell r="AD652">
            <v>889200</v>
          </cell>
          <cell r="AE652">
            <v>129239</v>
          </cell>
          <cell r="AF652">
            <v>116415</v>
          </cell>
          <cell r="AG652">
            <v>180906.1</v>
          </cell>
          <cell r="AH652">
            <v>20079.900000000001</v>
          </cell>
          <cell r="AL652">
            <v>20079.900000000001</v>
          </cell>
        </row>
        <row r="653">
          <cell r="AD653">
            <v>0</v>
          </cell>
          <cell r="AE653">
            <v>0</v>
          </cell>
          <cell r="AF653">
            <v>0</v>
          </cell>
          <cell r="AG653">
            <v>0</v>
          </cell>
          <cell r="AH653">
            <v>0</v>
          </cell>
          <cell r="AL653">
            <v>0</v>
          </cell>
        </row>
        <row r="654">
          <cell r="AD654">
            <v>0</v>
          </cell>
          <cell r="AE654">
            <v>0</v>
          </cell>
          <cell r="AF654">
            <v>0</v>
          </cell>
          <cell r="AG654">
            <v>0</v>
          </cell>
          <cell r="AH654">
            <v>0</v>
          </cell>
          <cell r="AL654">
            <v>0</v>
          </cell>
        </row>
        <row r="655">
          <cell r="AD655">
            <v>0</v>
          </cell>
          <cell r="AE655">
            <v>0</v>
          </cell>
          <cell r="AF655">
            <v>0</v>
          </cell>
          <cell r="AG655">
            <v>0</v>
          </cell>
          <cell r="AH655">
            <v>0</v>
          </cell>
          <cell r="AL655">
            <v>0</v>
          </cell>
        </row>
        <row r="656">
          <cell r="AD656">
            <v>0</v>
          </cell>
          <cell r="AE656">
            <v>0</v>
          </cell>
          <cell r="AF656">
            <v>0</v>
          </cell>
          <cell r="AG656">
            <v>0</v>
          </cell>
          <cell r="AH656">
            <v>0</v>
          </cell>
          <cell r="AL656">
            <v>0</v>
          </cell>
        </row>
        <row r="657">
          <cell r="AD657">
            <v>0</v>
          </cell>
          <cell r="AE657">
            <v>0</v>
          </cell>
          <cell r="AF657">
            <v>0</v>
          </cell>
          <cell r="AG657">
            <v>0</v>
          </cell>
          <cell r="AH657">
            <v>0</v>
          </cell>
          <cell r="AL657">
            <v>0</v>
          </cell>
        </row>
        <row r="658">
          <cell r="AD658">
            <v>0</v>
          </cell>
          <cell r="AE658">
            <v>0</v>
          </cell>
          <cell r="AF658">
            <v>0</v>
          </cell>
          <cell r="AG658">
            <v>0</v>
          </cell>
          <cell r="AH658">
            <v>0</v>
          </cell>
          <cell r="AL658">
            <v>0</v>
          </cell>
        </row>
        <row r="659">
          <cell r="AD659">
            <v>0</v>
          </cell>
          <cell r="AE659">
            <v>0</v>
          </cell>
          <cell r="AF659">
            <v>0</v>
          </cell>
          <cell r="AG659">
            <v>0</v>
          </cell>
          <cell r="AH659">
            <v>0</v>
          </cell>
          <cell r="AL659">
            <v>0</v>
          </cell>
        </row>
        <row r="660">
          <cell r="AD660">
            <v>0</v>
          </cell>
          <cell r="AE660">
            <v>0</v>
          </cell>
          <cell r="AF660">
            <v>0</v>
          </cell>
          <cell r="AG660">
            <v>0</v>
          </cell>
          <cell r="AH660">
            <v>0</v>
          </cell>
          <cell r="AL660">
            <v>0</v>
          </cell>
        </row>
        <row r="661">
          <cell r="AD661">
            <v>0</v>
          </cell>
          <cell r="AE661">
            <v>0</v>
          </cell>
          <cell r="AF661">
            <v>0</v>
          </cell>
          <cell r="AG661">
            <v>0</v>
          </cell>
          <cell r="AH661">
            <v>0</v>
          </cell>
          <cell r="AL661">
            <v>0</v>
          </cell>
        </row>
        <row r="662">
          <cell r="AD662">
            <v>0</v>
          </cell>
          <cell r="AE662">
            <v>0</v>
          </cell>
          <cell r="AF662">
            <v>0</v>
          </cell>
          <cell r="AG662">
            <v>0</v>
          </cell>
          <cell r="AH662">
            <v>0</v>
          </cell>
          <cell r="AL662">
            <v>0</v>
          </cell>
        </row>
        <row r="663">
          <cell r="AD663">
            <v>0</v>
          </cell>
          <cell r="AE663">
            <v>0</v>
          </cell>
          <cell r="AF663">
            <v>0</v>
          </cell>
          <cell r="AG663">
            <v>0</v>
          </cell>
          <cell r="AH663">
            <v>0</v>
          </cell>
          <cell r="AL663">
            <v>0</v>
          </cell>
        </row>
        <row r="664">
          <cell r="AD664">
            <v>0</v>
          </cell>
          <cell r="AE664">
            <v>0</v>
          </cell>
          <cell r="AF664">
            <v>0</v>
          </cell>
          <cell r="AG664">
            <v>0</v>
          </cell>
          <cell r="AH664">
            <v>0</v>
          </cell>
          <cell r="AL664">
            <v>0</v>
          </cell>
        </row>
        <row r="665">
          <cell r="AD665">
            <v>0</v>
          </cell>
          <cell r="AE665">
            <v>0</v>
          </cell>
          <cell r="AF665">
            <v>0</v>
          </cell>
          <cell r="AG665">
            <v>0</v>
          </cell>
          <cell r="AH665">
            <v>0</v>
          </cell>
          <cell r="AL665">
            <v>0</v>
          </cell>
        </row>
        <row r="666">
          <cell r="AD666">
            <v>0</v>
          </cell>
          <cell r="AE666">
            <v>0</v>
          </cell>
          <cell r="AF666">
            <v>0</v>
          </cell>
          <cell r="AG666">
            <v>0</v>
          </cell>
          <cell r="AH666">
            <v>0</v>
          </cell>
          <cell r="AL666">
            <v>0</v>
          </cell>
        </row>
        <row r="667">
          <cell r="AD667">
            <v>0</v>
          </cell>
          <cell r="AE667">
            <v>0</v>
          </cell>
          <cell r="AF667">
            <v>0</v>
          </cell>
          <cell r="AG667">
            <v>0</v>
          </cell>
          <cell r="AH667">
            <v>0</v>
          </cell>
          <cell r="AL667">
            <v>0</v>
          </cell>
        </row>
        <row r="668">
          <cell r="AD668">
            <v>0</v>
          </cell>
          <cell r="AE668">
            <v>0</v>
          </cell>
          <cell r="AF668">
            <v>0</v>
          </cell>
          <cell r="AG668">
            <v>0</v>
          </cell>
          <cell r="AH668">
            <v>0</v>
          </cell>
          <cell r="AL668">
            <v>0</v>
          </cell>
        </row>
        <row r="669">
          <cell r="AD669">
            <v>2024466</v>
          </cell>
          <cell r="AE669">
            <v>44361241</v>
          </cell>
          <cell r="AF669">
            <v>3624946</v>
          </cell>
          <cell r="AG669">
            <v>992770.7</v>
          </cell>
          <cell r="AH669">
            <v>19392166.300000001</v>
          </cell>
          <cell r="AL669">
            <v>19392166.300000001</v>
          </cell>
        </row>
        <row r="670">
          <cell r="AD670">
            <v>81119</v>
          </cell>
          <cell r="AE670">
            <v>-75383</v>
          </cell>
          <cell r="AF670">
            <v>2081</v>
          </cell>
          <cell r="AG670">
            <v>7965.09</v>
          </cell>
          <cell r="AH670">
            <v>-2437.09</v>
          </cell>
          <cell r="AL670">
            <v>-2437.09</v>
          </cell>
        </row>
        <row r="671">
          <cell r="AD671">
            <v>-802052</v>
          </cell>
          <cell r="AE671">
            <v>3689572</v>
          </cell>
          <cell r="AF671">
            <v>20580</v>
          </cell>
          <cell r="AG671">
            <v>78749.09</v>
          </cell>
          <cell r="AH671">
            <v>5930898.9100000001</v>
          </cell>
          <cell r="AL671">
            <v>5930898.9100000001</v>
          </cell>
        </row>
        <row r="672">
          <cell r="AD672">
            <v>0</v>
          </cell>
          <cell r="AE672">
            <v>0</v>
          </cell>
          <cell r="AF672">
            <v>0</v>
          </cell>
          <cell r="AG672">
            <v>0</v>
          </cell>
          <cell r="AH672">
            <v>0</v>
          </cell>
          <cell r="AL672">
            <v>0</v>
          </cell>
        </row>
        <row r="673">
          <cell r="AD673">
            <v>8717</v>
          </cell>
          <cell r="AE673">
            <v>-7450</v>
          </cell>
          <cell r="AF673">
            <v>224</v>
          </cell>
          <cell r="AG673">
            <v>855.49</v>
          </cell>
          <cell r="AH673">
            <v>-261.49</v>
          </cell>
          <cell r="AL673">
            <v>-261.49</v>
          </cell>
        </row>
        <row r="674">
          <cell r="AD674">
            <v>0</v>
          </cell>
          <cell r="AE674">
            <v>0</v>
          </cell>
          <cell r="AF674">
            <v>0</v>
          </cell>
          <cell r="AG674">
            <v>0</v>
          </cell>
          <cell r="AH674">
            <v>0</v>
          </cell>
          <cell r="AL674">
            <v>0</v>
          </cell>
        </row>
        <row r="675">
          <cell r="AD675">
            <v>0</v>
          </cell>
          <cell r="AE675">
            <v>0</v>
          </cell>
          <cell r="AF675">
            <v>0</v>
          </cell>
          <cell r="AG675">
            <v>0</v>
          </cell>
          <cell r="AH675">
            <v>0</v>
          </cell>
          <cell r="AL675">
            <v>0</v>
          </cell>
        </row>
        <row r="676">
          <cell r="AD676">
            <v>69738</v>
          </cell>
          <cell r="AE676">
            <v>-69738</v>
          </cell>
          <cell r="AF676">
            <v>11925</v>
          </cell>
          <cell r="AG676">
            <v>6847.49</v>
          </cell>
          <cell r="AH676">
            <v>-2095.4899999999998</v>
          </cell>
          <cell r="AL676">
            <v>-2095.4899999999998</v>
          </cell>
        </row>
        <row r="677">
          <cell r="AD677">
            <v>-1386923</v>
          </cell>
          <cell r="AE677">
            <v>12098079</v>
          </cell>
          <cell r="AF677">
            <v>4001087</v>
          </cell>
          <cell r="AG677">
            <v>5801174.1200000001</v>
          </cell>
          <cell r="AH677">
            <v>5056823.88</v>
          </cell>
          <cell r="AL677">
            <v>5056823.88</v>
          </cell>
        </row>
        <row r="678">
          <cell r="AD678">
            <v>26152</v>
          </cell>
          <cell r="AE678">
            <v>-22351</v>
          </cell>
          <cell r="AF678">
            <v>671</v>
          </cell>
          <cell r="AG678">
            <v>2567.75</v>
          </cell>
          <cell r="AH678">
            <v>-785.75</v>
          </cell>
          <cell r="AL678">
            <v>-785.75</v>
          </cell>
        </row>
        <row r="679">
          <cell r="AD679">
            <v>-964727</v>
          </cell>
          <cell r="AE679">
            <v>140216</v>
          </cell>
          <cell r="AF679">
            <v>308004</v>
          </cell>
          <cell r="AG679">
            <v>94720.91</v>
          </cell>
          <cell r="AH679">
            <v>-28989.91</v>
          </cell>
          <cell r="AL679">
            <v>-28989.91</v>
          </cell>
        </row>
        <row r="680">
          <cell r="AD680">
            <v>548524</v>
          </cell>
          <cell r="AE680">
            <v>79724</v>
          </cell>
          <cell r="AF680">
            <v>1147074</v>
          </cell>
          <cell r="AG680">
            <v>53856.93</v>
          </cell>
          <cell r="AH680">
            <v>-16482.93</v>
          </cell>
          <cell r="AL680">
            <v>-16482.93</v>
          </cell>
        </row>
        <row r="681">
          <cell r="AD681">
            <v>-11984</v>
          </cell>
          <cell r="AE681">
            <v>1742</v>
          </cell>
          <cell r="AF681">
            <v>307</v>
          </cell>
          <cell r="AG681">
            <v>1176.92</v>
          </cell>
          <cell r="AH681">
            <v>-359.92</v>
          </cell>
          <cell r="AL681">
            <v>-359.92</v>
          </cell>
        </row>
        <row r="682">
          <cell r="AD682">
            <v>0</v>
          </cell>
          <cell r="AE682">
            <v>0</v>
          </cell>
          <cell r="AF682">
            <v>0</v>
          </cell>
          <cell r="AG682">
            <v>0</v>
          </cell>
          <cell r="AH682">
            <v>0</v>
          </cell>
          <cell r="AL682">
            <v>0</v>
          </cell>
        </row>
        <row r="683">
          <cell r="AD683">
            <v>0</v>
          </cell>
          <cell r="AE683">
            <v>0</v>
          </cell>
          <cell r="AF683">
            <v>0</v>
          </cell>
          <cell r="AG683">
            <v>0</v>
          </cell>
          <cell r="AH683">
            <v>0</v>
          </cell>
          <cell r="AL683">
            <v>0</v>
          </cell>
        </row>
        <row r="684">
          <cell r="AD684">
            <v>13076</v>
          </cell>
          <cell r="AE684">
            <v>-1040</v>
          </cell>
          <cell r="AF684">
            <v>-9800</v>
          </cell>
          <cell r="AG684">
            <v>1283.8699999999999</v>
          </cell>
          <cell r="AH684">
            <v>-392.87</v>
          </cell>
          <cell r="AL684">
            <v>-392.87</v>
          </cell>
        </row>
        <row r="685">
          <cell r="AD685">
            <v>-22471</v>
          </cell>
          <cell r="AE685">
            <v>3266</v>
          </cell>
          <cell r="AF685">
            <v>577</v>
          </cell>
          <cell r="AG685">
            <v>2205.88</v>
          </cell>
          <cell r="AH685">
            <v>-674.88</v>
          </cell>
          <cell r="AL685">
            <v>-674.88</v>
          </cell>
        </row>
        <row r="686">
          <cell r="AD686">
            <v>0</v>
          </cell>
          <cell r="AE686">
            <v>0</v>
          </cell>
          <cell r="AF686">
            <v>0</v>
          </cell>
          <cell r="AG686">
            <v>0</v>
          </cell>
          <cell r="AH686">
            <v>0</v>
          </cell>
          <cell r="AL686">
            <v>0</v>
          </cell>
        </row>
        <row r="687">
          <cell r="AD687">
            <v>0</v>
          </cell>
          <cell r="AE687">
            <v>0</v>
          </cell>
          <cell r="AF687">
            <v>0</v>
          </cell>
          <cell r="AG687">
            <v>0</v>
          </cell>
          <cell r="AH687">
            <v>0</v>
          </cell>
          <cell r="AL687">
            <v>0</v>
          </cell>
        </row>
        <row r="688">
          <cell r="AD688">
            <v>0</v>
          </cell>
          <cell r="AE688">
            <v>0</v>
          </cell>
          <cell r="AF688">
            <v>0</v>
          </cell>
          <cell r="AG688">
            <v>0</v>
          </cell>
          <cell r="AH688">
            <v>0</v>
          </cell>
          <cell r="AL688">
            <v>0</v>
          </cell>
        </row>
        <row r="689">
          <cell r="AD689">
            <v>0</v>
          </cell>
          <cell r="AE689">
            <v>0</v>
          </cell>
          <cell r="AF689">
            <v>0</v>
          </cell>
          <cell r="AG689">
            <v>0</v>
          </cell>
          <cell r="AH689">
            <v>0</v>
          </cell>
          <cell r="AL689">
            <v>0</v>
          </cell>
        </row>
        <row r="690">
          <cell r="AD690">
            <v>0</v>
          </cell>
          <cell r="AE690">
            <v>0</v>
          </cell>
          <cell r="AF690">
            <v>0</v>
          </cell>
          <cell r="AG690">
            <v>0</v>
          </cell>
          <cell r="AH690">
            <v>0</v>
          </cell>
          <cell r="AL690">
            <v>0</v>
          </cell>
        </row>
        <row r="691">
          <cell r="AD691">
            <v>0</v>
          </cell>
          <cell r="AE691">
            <v>0</v>
          </cell>
          <cell r="AF691">
            <v>0</v>
          </cell>
          <cell r="AG691">
            <v>0</v>
          </cell>
          <cell r="AH691">
            <v>0</v>
          </cell>
          <cell r="AL691">
            <v>0</v>
          </cell>
        </row>
        <row r="692">
          <cell r="AD692">
            <v>0</v>
          </cell>
          <cell r="AE692">
            <v>0</v>
          </cell>
          <cell r="AF692">
            <v>0</v>
          </cell>
          <cell r="AG692">
            <v>0</v>
          </cell>
          <cell r="AH692">
            <v>0</v>
          </cell>
          <cell r="AL692">
            <v>0</v>
          </cell>
        </row>
        <row r="693">
          <cell r="AD693">
            <v>0</v>
          </cell>
          <cell r="AE693">
            <v>0</v>
          </cell>
          <cell r="AF693">
            <v>0</v>
          </cell>
          <cell r="AG693">
            <v>0</v>
          </cell>
          <cell r="AH693">
            <v>0</v>
          </cell>
          <cell r="AL693">
            <v>0</v>
          </cell>
        </row>
        <row r="694">
          <cell r="AD694">
            <v>0</v>
          </cell>
          <cell r="AE694">
            <v>0</v>
          </cell>
          <cell r="AF694">
            <v>0</v>
          </cell>
          <cell r="AG694">
            <v>0</v>
          </cell>
          <cell r="AH694">
            <v>0</v>
          </cell>
          <cell r="AL694">
            <v>0</v>
          </cell>
        </row>
        <row r="695">
          <cell r="AD695">
            <v>-3366716</v>
          </cell>
          <cell r="AE695">
            <v>489327</v>
          </cell>
          <cell r="AF695">
            <v>86386</v>
          </cell>
          <cell r="AG695">
            <v>141868506.18000001</v>
          </cell>
          <cell r="AH695">
            <v>-141639115.18000001</v>
          </cell>
          <cell r="AL695">
            <v>-141639115.18000001</v>
          </cell>
        </row>
        <row r="696">
          <cell r="AD696">
            <v>0</v>
          </cell>
          <cell r="AE696">
            <v>0</v>
          </cell>
          <cell r="AF696">
            <v>0</v>
          </cell>
          <cell r="AG696">
            <v>0</v>
          </cell>
          <cell r="AH696">
            <v>0</v>
          </cell>
          <cell r="AL696">
            <v>0</v>
          </cell>
        </row>
        <row r="697">
          <cell r="AD697">
            <v>0</v>
          </cell>
          <cell r="AE697">
            <v>0</v>
          </cell>
          <cell r="AF697">
            <v>0</v>
          </cell>
          <cell r="AG697">
            <v>0</v>
          </cell>
          <cell r="AH697">
            <v>0</v>
          </cell>
          <cell r="AL697">
            <v>0</v>
          </cell>
        </row>
        <row r="698">
          <cell r="AD698">
            <v>-24920</v>
          </cell>
          <cell r="AE698">
            <v>3622</v>
          </cell>
          <cell r="AF698">
            <v>639</v>
          </cell>
          <cell r="AG698">
            <v>903143.13</v>
          </cell>
          <cell r="AH698">
            <v>-901445.13</v>
          </cell>
          <cell r="AL698">
            <v>-901445.13</v>
          </cell>
        </row>
        <row r="699">
          <cell r="AD699">
            <v>0</v>
          </cell>
          <cell r="AE699">
            <v>0</v>
          </cell>
          <cell r="AF699">
            <v>0</v>
          </cell>
          <cell r="AG699">
            <v>128670.86</v>
          </cell>
          <cell r="AH699">
            <v>-128670.86</v>
          </cell>
          <cell r="AL699">
            <v>-128670.86</v>
          </cell>
        </row>
        <row r="700">
          <cell r="AD700">
            <v>0</v>
          </cell>
          <cell r="AE700">
            <v>0</v>
          </cell>
          <cell r="AF700">
            <v>0</v>
          </cell>
          <cell r="AG700">
            <v>0</v>
          </cell>
          <cell r="AH700">
            <v>0</v>
          </cell>
          <cell r="AL700">
            <v>0</v>
          </cell>
        </row>
        <row r="701">
          <cell r="AD701">
            <v>0</v>
          </cell>
          <cell r="AE701">
            <v>0</v>
          </cell>
          <cell r="AF701">
            <v>0</v>
          </cell>
          <cell r="AG701">
            <v>0</v>
          </cell>
          <cell r="AH701">
            <v>0</v>
          </cell>
          <cell r="AL701">
            <v>0</v>
          </cell>
        </row>
        <row r="702">
          <cell r="AD702">
            <v>0</v>
          </cell>
          <cell r="AE702">
            <v>0</v>
          </cell>
          <cell r="AF702">
            <v>0</v>
          </cell>
          <cell r="AG702">
            <v>0</v>
          </cell>
          <cell r="AH702">
            <v>0</v>
          </cell>
          <cell r="AL702">
            <v>0</v>
          </cell>
        </row>
        <row r="703">
          <cell r="AD703">
            <v>-891188</v>
          </cell>
          <cell r="AE703">
            <v>129528</v>
          </cell>
          <cell r="AF703">
            <v>22866</v>
          </cell>
          <cell r="AG703">
            <v>114688014.84</v>
          </cell>
          <cell r="AH703">
            <v>-114627293.84</v>
          </cell>
          <cell r="AL703">
            <v>-114627293.84</v>
          </cell>
        </row>
        <row r="704">
          <cell r="AD704">
            <v>0</v>
          </cell>
          <cell r="AE704">
            <v>0</v>
          </cell>
          <cell r="AF704">
            <v>0</v>
          </cell>
          <cell r="AG704">
            <v>0</v>
          </cell>
          <cell r="AH704">
            <v>0</v>
          </cell>
          <cell r="AL704">
            <v>0</v>
          </cell>
        </row>
        <row r="705">
          <cell r="AD705">
            <v>0</v>
          </cell>
          <cell r="AE705">
            <v>0</v>
          </cell>
          <cell r="AF705">
            <v>0</v>
          </cell>
          <cell r="AG705">
            <v>0</v>
          </cell>
          <cell r="AH705">
            <v>0</v>
          </cell>
          <cell r="AL705">
            <v>0</v>
          </cell>
        </row>
        <row r="706">
          <cell r="AD706">
            <v>-756390</v>
          </cell>
          <cell r="AE706">
            <v>109936</v>
          </cell>
          <cell r="AF706">
            <v>19408</v>
          </cell>
          <cell r="AG706">
            <v>11218561.82</v>
          </cell>
          <cell r="AH706">
            <v>-11167025.82</v>
          </cell>
          <cell r="AL706">
            <v>-11167025.82</v>
          </cell>
        </row>
        <row r="707">
          <cell r="AD707">
            <v>0</v>
          </cell>
          <cell r="AE707">
            <v>0</v>
          </cell>
          <cell r="AF707">
            <v>0</v>
          </cell>
          <cell r="AG707">
            <v>742953.09</v>
          </cell>
          <cell r="AH707">
            <v>-742953.09</v>
          </cell>
          <cell r="AL707">
            <v>-742953.09</v>
          </cell>
        </row>
        <row r="708">
          <cell r="AD708">
            <v>0</v>
          </cell>
          <cell r="AE708">
            <v>0</v>
          </cell>
          <cell r="AF708">
            <v>0</v>
          </cell>
          <cell r="AG708">
            <v>0</v>
          </cell>
          <cell r="AH708">
            <v>0</v>
          </cell>
          <cell r="AL708">
            <v>0</v>
          </cell>
        </row>
        <row r="709">
          <cell r="AD709">
            <v>0</v>
          </cell>
          <cell r="AE709">
            <v>0</v>
          </cell>
          <cell r="AF709">
            <v>0</v>
          </cell>
          <cell r="AG709">
            <v>0</v>
          </cell>
          <cell r="AH709">
            <v>0</v>
          </cell>
          <cell r="AL709">
            <v>0</v>
          </cell>
        </row>
        <row r="710">
          <cell r="AD710">
            <v>0</v>
          </cell>
          <cell r="AE710">
            <v>0</v>
          </cell>
          <cell r="AF710">
            <v>0</v>
          </cell>
          <cell r="AG710">
            <v>0</v>
          </cell>
          <cell r="AH710">
            <v>0</v>
          </cell>
          <cell r="AL710">
            <v>0</v>
          </cell>
        </row>
        <row r="711">
          <cell r="AD711">
            <v>-4104</v>
          </cell>
          <cell r="AE711">
            <v>596</v>
          </cell>
          <cell r="AF711">
            <v>106</v>
          </cell>
          <cell r="AG711">
            <v>232575.58</v>
          </cell>
          <cell r="AH711">
            <v>-232296.58</v>
          </cell>
          <cell r="AL711">
            <v>-232296.58</v>
          </cell>
        </row>
        <row r="712">
          <cell r="AD712">
            <v>0</v>
          </cell>
          <cell r="AE712">
            <v>0</v>
          </cell>
          <cell r="AF712">
            <v>0</v>
          </cell>
          <cell r="AG712">
            <v>0</v>
          </cell>
          <cell r="AH712">
            <v>0</v>
          </cell>
          <cell r="AL712">
            <v>0</v>
          </cell>
        </row>
        <row r="713">
          <cell r="AD713">
            <v>0</v>
          </cell>
          <cell r="AE713">
            <v>0</v>
          </cell>
          <cell r="AF713">
            <v>0</v>
          </cell>
          <cell r="AG713">
            <v>0</v>
          </cell>
          <cell r="AH713">
            <v>0</v>
          </cell>
          <cell r="AL713">
            <v>0</v>
          </cell>
        </row>
        <row r="714">
          <cell r="AD714">
            <v>0</v>
          </cell>
          <cell r="AE714">
            <v>0</v>
          </cell>
          <cell r="AF714">
            <v>0</v>
          </cell>
          <cell r="AG714">
            <v>0</v>
          </cell>
          <cell r="AH714">
            <v>0</v>
          </cell>
          <cell r="AL714">
            <v>0</v>
          </cell>
        </row>
        <row r="715">
          <cell r="AD715">
            <v>0</v>
          </cell>
          <cell r="AE715">
            <v>0</v>
          </cell>
          <cell r="AF715">
            <v>0</v>
          </cell>
          <cell r="AG715">
            <v>0</v>
          </cell>
          <cell r="AH715">
            <v>0</v>
          </cell>
          <cell r="AL715">
            <v>0</v>
          </cell>
        </row>
        <row r="716">
          <cell r="AD716">
            <v>0</v>
          </cell>
          <cell r="AE716">
            <v>0</v>
          </cell>
          <cell r="AF716">
            <v>0</v>
          </cell>
          <cell r="AG716">
            <v>0</v>
          </cell>
          <cell r="AH716">
            <v>0</v>
          </cell>
          <cell r="AL716">
            <v>0</v>
          </cell>
        </row>
        <row r="717">
          <cell r="AD717">
            <v>0</v>
          </cell>
          <cell r="AE717">
            <v>0</v>
          </cell>
          <cell r="AF717">
            <v>0</v>
          </cell>
          <cell r="AG717">
            <v>0</v>
          </cell>
          <cell r="AH717">
            <v>0</v>
          </cell>
          <cell r="AL717">
            <v>0</v>
          </cell>
        </row>
        <row r="718">
          <cell r="AD718">
            <v>0</v>
          </cell>
          <cell r="AE718">
            <v>0</v>
          </cell>
          <cell r="AF718">
            <v>0</v>
          </cell>
          <cell r="AG718">
            <v>0</v>
          </cell>
          <cell r="AH718">
            <v>0</v>
          </cell>
          <cell r="AL718">
            <v>0</v>
          </cell>
        </row>
        <row r="719">
          <cell r="AD719">
            <v>0</v>
          </cell>
          <cell r="AE719">
            <v>0</v>
          </cell>
          <cell r="AF719">
            <v>0</v>
          </cell>
          <cell r="AG719">
            <v>0</v>
          </cell>
          <cell r="AH719">
            <v>0</v>
          </cell>
          <cell r="AL719">
            <v>0</v>
          </cell>
        </row>
        <row r="720">
          <cell r="AD720">
            <v>0</v>
          </cell>
          <cell r="AE720">
            <v>0</v>
          </cell>
          <cell r="AF720">
            <v>0</v>
          </cell>
          <cell r="AG720">
            <v>0</v>
          </cell>
          <cell r="AH720">
            <v>0</v>
          </cell>
          <cell r="AL720">
            <v>0</v>
          </cell>
        </row>
        <row r="721">
          <cell r="AD721">
            <v>27750000</v>
          </cell>
          <cell r="AE721">
            <v>14393257</v>
          </cell>
          <cell r="AF721">
            <v>33642033</v>
          </cell>
          <cell r="AG721">
            <v>19744618.75</v>
          </cell>
          <cell r="AH721">
            <v>13226126.25</v>
          </cell>
          <cell r="AL721">
            <v>13226126.25</v>
          </cell>
        </row>
        <row r="722">
          <cell r="AD722">
            <v>0</v>
          </cell>
          <cell r="AE722">
            <v>0</v>
          </cell>
          <cell r="AF722">
            <v>0</v>
          </cell>
          <cell r="AG722">
            <v>0</v>
          </cell>
          <cell r="AH722">
            <v>0</v>
          </cell>
          <cell r="AL722">
            <v>0</v>
          </cell>
        </row>
        <row r="723">
          <cell r="AD723">
            <v>0</v>
          </cell>
          <cell r="AE723">
            <v>0</v>
          </cell>
          <cell r="AF723">
            <v>0</v>
          </cell>
          <cell r="AG723">
            <v>0</v>
          </cell>
          <cell r="AH723">
            <v>0</v>
          </cell>
          <cell r="AL723">
            <v>0</v>
          </cell>
        </row>
        <row r="724">
          <cell r="AD724">
            <v>0</v>
          </cell>
          <cell r="AE724">
            <v>0</v>
          </cell>
          <cell r="AF724">
            <v>0</v>
          </cell>
          <cell r="AG724">
            <v>370000</v>
          </cell>
          <cell r="AH724">
            <v>0</v>
          </cell>
          <cell r="AL724">
            <v>0</v>
          </cell>
        </row>
        <row r="725">
          <cell r="AD725">
            <v>0</v>
          </cell>
          <cell r="AE725">
            <v>0</v>
          </cell>
          <cell r="AF725">
            <v>0</v>
          </cell>
          <cell r="AG725">
            <v>0</v>
          </cell>
          <cell r="AH725">
            <v>0</v>
          </cell>
          <cell r="AL725">
            <v>0</v>
          </cell>
        </row>
        <row r="726">
          <cell r="AD726">
            <v>0</v>
          </cell>
          <cell r="AE726">
            <v>0</v>
          </cell>
          <cell r="AF726">
            <v>0</v>
          </cell>
          <cell r="AG726">
            <v>0</v>
          </cell>
          <cell r="AH726">
            <v>0</v>
          </cell>
          <cell r="AL726">
            <v>0</v>
          </cell>
        </row>
        <row r="727">
          <cell r="AD727">
            <v>0</v>
          </cell>
          <cell r="AE727">
            <v>0</v>
          </cell>
          <cell r="AF727">
            <v>0</v>
          </cell>
          <cell r="AG727">
            <v>0</v>
          </cell>
          <cell r="AH727">
            <v>0</v>
          </cell>
          <cell r="AL727">
            <v>0</v>
          </cell>
        </row>
        <row r="728">
          <cell r="AD728">
            <v>0</v>
          </cell>
          <cell r="AE728">
            <v>0</v>
          </cell>
          <cell r="AF728">
            <v>0</v>
          </cell>
          <cell r="AG728">
            <v>0</v>
          </cell>
          <cell r="AH728">
            <v>0</v>
          </cell>
          <cell r="AL728">
            <v>0</v>
          </cell>
        </row>
        <row r="729">
          <cell r="AD729">
            <v>43658000</v>
          </cell>
          <cell r="AE729">
            <v>85245367</v>
          </cell>
          <cell r="AF729">
            <v>116840214</v>
          </cell>
          <cell r="AG729">
            <v>13754537.060000001</v>
          </cell>
          <cell r="AH729">
            <v>44450098.939999998</v>
          </cell>
          <cell r="AL729">
            <v>44450098.939999998</v>
          </cell>
        </row>
        <row r="730">
          <cell r="AD730">
            <v>0</v>
          </cell>
          <cell r="AE730">
            <v>0</v>
          </cell>
          <cell r="AF730">
            <v>0</v>
          </cell>
          <cell r="AG730">
            <v>0</v>
          </cell>
          <cell r="AH730">
            <v>0</v>
          </cell>
          <cell r="AL730">
            <v>0</v>
          </cell>
        </row>
        <row r="731">
          <cell r="AD731">
            <v>0</v>
          </cell>
          <cell r="AE731">
            <v>0</v>
          </cell>
          <cell r="AF731">
            <v>0</v>
          </cell>
          <cell r="AG731">
            <v>0</v>
          </cell>
          <cell r="AH731">
            <v>0</v>
          </cell>
          <cell r="AL731">
            <v>0</v>
          </cell>
        </row>
        <row r="732">
          <cell r="AD732">
            <v>3682000</v>
          </cell>
          <cell r="AE732">
            <v>7373151</v>
          </cell>
          <cell r="AF732">
            <v>3250476</v>
          </cell>
          <cell r="AG732">
            <v>5095515.49</v>
          </cell>
          <cell r="AH732">
            <v>3045357.51</v>
          </cell>
          <cell r="AL732">
            <v>3045357.51</v>
          </cell>
        </row>
        <row r="733">
          <cell r="AD733">
            <v>0</v>
          </cell>
          <cell r="AE733">
            <v>0</v>
          </cell>
          <cell r="AF733">
            <v>0</v>
          </cell>
          <cell r="AG733">
            <v>0</v>
          </cell>
          <cell r="AH733">
            <v>0</v>
          </cell>
          <cell r="AL733">
            <v>0</v>
          </cell>
        </row>
        <row r="734">
          <cell r="AD734">
            <v>0</v>
          </cell>
          <cell r="AE734">
            <v>0</v>
          </cell>
          <cell r="AF734">
            <v>0</v>
          </cell>
          <cell r="AG734">
            <v>0</v>
          </cell>
          <cell r="AH734">
            <v>0</v>
          </cell>
          <cell r="AL734">
            <v>0</v>
          </cell>
        </row>
        <row r="735">
          <cell r="AD735">
            <v>0</v>
          </cell>
          <cell r="AE735">
            <v>0</v>
          </cell>
          <cell r="AF735">
            <v>0</v>
          </cell>
          <cell r="AG735">
            <v>0</v>
          </cell>
          <cell r="AH735">
            <v>0</v>
          </cell>
          <cell r="AL735">
            <v>0</v>
          </cell>
        </row>
        <row r="736">
          <cell r="AD736">
            <v>0</v>
          </cell>
          <cell r="AE736">
            <v>0</v>
          </cell>
          <cell r="AF736">
            <v>0</v>
          </cell>
          <cell r="AG736">
            <v>0</v>
          </cell>
          <cell r="AH736">
            <v>0</v>
          </cell>
          <cell r="AL736">
            <v>0</v>
          </cell>
        </row>
        <row r="737">
          <cell r="AD737">
            <v>0</v>
          </cell>
          <cell r="AE737">
            <v>0</v>
          </cell>
          <cell r="AF737">
            <v>0</v>
          </cell>
          <cell r="AG737">
            <v>0</v>
          </cell>
          <cell r="AH737">
            <v>0</v>
          </cell>
          <cell r="AL737">
            <v>0</v>
          </cell>
        </row>
        <row r="738">
          <cell r="AD738">
            <v>0</v>
          </cell>
          <cell r="AE738">
            <v>0</v>
          </cell>
          <cell r="AF738">
            <v>0</v>
          </cell>
          <cell r="AG738">
            <v>0</v>
          </cell>
          <cell r="AH738">
            <v>0</v>
          </cell>
          <cell r="AL738">
            <v>0</v>
          </cell>
        </row>
        <row r="739">
          <cell r="AD739">
            <v>0</v>
          </cell>
          <cell r="AE739">
            <v>0</v>
          </cell>
          <cell r="AF739">
            <v>0</v>
          </cell>
          <cell r="AG739">
            <v>0</v>
          </cell>
          <cell r="AH739">
            <v>0</v>
          </cell>
          <cell r="AL739">
            <v>0</v>
          </cell>
        </row>
        <row r="740">
          <cell r="AD740">
            <v>0</v>
          </cell>
          <cell r="AE740">
            <v>0</v>
          </cell>
          <cell r="AF740">
            <v>0</v>
          </cell>
          <cell r="AG740">
            <v>0</v>
          </cell>
          <cell r="AH740">
            <v>0</v>
          </cell>
          <cell r="AL740">
            <v>0</v>
          </cell>
        </row>
        <row r="741">
          <cell r="AD741">
            <v>0</v>
          </cell>
          <cell r="AE741">
            <v>0</v>
          </cell>
          <cell r="AF741">
            <v>0</v>
          </cell>
          <cell r="AG741">
            <v>0</v>
          </cell>
          <cell r="AH741">
            <v>0</v>
          </cell>
          <cell r="AL741">
            <v>0</v>
          </cell>
        </row>
        <row r="742">
          <cell r="AD742">
            <v>0</v>
          </cell>
          <cell r="AE742">
            <v>0</v>
          </cell>
          <cell r="AF742">
            <v>0</v>
          </cell>
          <cell r="AG742">
            <v>0</v>
          </cell>
          <cell r="AH742">
            <v>0</v>
          </cell>
          <cell r="AL742">
            <v>0</v>
          </cell>
        </row>
        <row r="743">
          <cell r="AD743">
            <v>0</v>
          </cell>
          <cell r="AE743">
            <v>0</v>
          </cell>
          <cell r="AF743">
            <v>0</v>
          </cell>
          <cell r="AG743">
            <v>0</v>
          </cell>
          <cell r="AH743">
            <v>0</v>
          </cell>
          <cell r="AL743">
            <v>0</v>
          </cell>
        </row>
        <row r="744">
          <cell r="AD744">
            <v>0</v>
          </cell>
          <cell r="AE744">
            <v>0</v>
          </cell>
          <cell r="AF744">
            <v>0</v>
          </cell>
          <cell r="AG744">
            <v>0</v>
          </cell>
          <cell r="AH744">
            <v>0</v>
          </cell>
          <cell r="AL744">
            <v>0</v>
          </cell>
        </row>
        <row r="745">
          <cell r="AD745">
            <v>0</v>
          </cell>
          <cell r="AE745">
            <v>0</v>
          </cell>
          <cell r="AF745">
            <v>0</v>
          </cell>
          <cell r="AG745">
            <v>0</v>
          </cell>
          <cell r="AH745">
            <v>0</v>
          </cell>
          <cell r="AL745">
            <v>0</v>
          </cell>
        </row>
        <row r="746">
          <cell r="AD746">
            <v>0</v>
          </cell>
          <cell r="AE746">
            <v>0</v>
          </cell>
          <cell r="AF746">
            <v>0</v>
          </cell>
          <cell r="AG746">
            <v>0</v>
          </cell>
          <cell r="AH746">
            <v>0</v>
          </cell>
          <cell r="AL746">
            <v>0</v>
          </cell>
        </row>
        <row r="747">
          <cell r="AD747">
            <v>0</v>
          </cell>
          <cell r="AE747">
            <v>0</v>
          </cell>
          <cell r="AF747">
            <v>0</v>
          </cell>
          <cell r="AG747">
            <v>0</v>
          </cell>
          <cell r="AH747">
            <v>0</v>
          </cell>
          <cell r="AL747">
            <v>0</v>
          </cell>
        </row>
        <row r="748">
          <cell r="AD748">
            <v>0</v>
          </cell>
          <cell r="AE748">
            <v>0</v>
          </cell>
          <cell r="AF748">
            <v>0</v>
          </cell>
          <cell r="AG748">
            <v>0</v>
          </cell>
          <cell r="AH748">
            <v>0</v>
          </cell>
          <cell r="AL748">
            <v>0</v>
          </cell>
        </row>
        <row r="749">
          <cell r="AD749">
            <v>0</v>
          </cell>
          <cell r="AE749">
            <v>0</v>
          </cell>
          <cell r="AF749">
            <v>0</v>
          </cell>
          <cell r="AG749">
            <v>0</v>
          </cell>
          <cell r="AH749">
            <v>0</v>
          </cell>
          <cell r="AL749">
            <v>0</v>
          </cell>
        </row>
        <row r="750">
          <cell r="AD750">
            <v>0</v>
          </cell>
          <cell r="AE750">
            <v>0</v>
          </cell>
          <cell r="AF750">
            <v>0</v>
          </cell>
          <cell r="AG750">
            <v>0</v>
          </cell>
          <cell r="AH750">
            <v>0</v>
          </cell>
          <cell r="AL750">
            <v>0</v>
          </cell>
        </row>
        <row r="751">
          <cell r="AD751">
            <v>0</v>
          </cell>
          <cell r="AE751">
            <v>0</v>
          </cell>
          <cell r="AF751">
            <v>0</v>
          </cell>
          <cell r="AG751">
            <v>0</v>
          </cell>
          <cell r="AH751">
            <v>0</v>
          </cell>
          <cell r="AL751">
            <v>0</v>
          </cell>
        </row>
        <row r="752">
          <cell r="AD752">
            <v>0</v>
          </cell>
          <cell r="AE752">
            <v>0</v>
          </cell>
          <cell r="AF752">
            <v>0</v>
          </cell>
          <cell r="AG752">
            <v>0</v>
          </cell>
          <cell r="AH752">
            <v>0</v>
          </cell>
          <cell r="AL752">
            <v>0</v>
          </cell>
        </row>
        <row r="753">
          <cell r="AD753">
            <v>0</v>
          </cell>
          <cell r="AE753">
            <v>0</v>
          </cell>
          <cell r="AF753">
            <v>0</v>
          </cell>
          <cell r="AG753">
            <v>0</v>
          </cell>
          <cell r="AH753">
            <v>0</v>
          </cell>
          <cell r="AL753">
            <v>0</v>
          </cell>
        </row>
        <row r="754">
          <cell r="AD754">
            <v>0</v>
          </cell>
          <cell r="AE754">
            <v>0</v>
          </cell>
          <cell r="AF754">
            <v>0</v>
          </cell>
          <cell r="AG754">
            <v>0</v>
          </cell>
          <cell r="AH754">
            <v>0</v>
          </cell>
          <cell r="AL754">
            <v>0</v>
          </cell>
        </row>
        <row r="755">
          <cell r="AD755">
            <v>0</v>
          </cell>
          <cell r="AE755">
            <v>0</v>
          </cell>
          <cell r="AF755">
            <v>0</v>
          </cell>
          <cell r="AG755">
            <v>0</v>
          </cell>
          <cell r="AH755">
            <v>0</v>
          </cell>
          <cell r="AL755">
            <v>0</v>
          </cell>
        </row>
        <row r="756">
          <cell r="AD756">
            <v>0</v>
          </cell>
          <cell r="AE756">
            <v>0</v>
          </cell>
          <cell r="AF756">
            <v>0</v>
          </cell>
          <cell r="AG756">
            <v>7783200</v>
          </cell>
          <cell r="AH756">
            <v>0</v>
          </cell>
          <cell r="AL756">
            <v>0</v>
          </cell>
        </row>
        <row r="757">
          <cell r="AD757">
            <v>0</v>
          </cell>
          <cell r="AE757">
            <v>0</v>
          </cell>
          <cell r="AF757">
            <v>0</v>
          </cell>
          <cell r="AG757">
            <v>0</v>
          </cell>
          <cell r="AH757">
            <v>0</v>
          </cell>
          <cell r="AL757">
            <v>0</v>
          </cell>
        </row>
        <row r="758">
          <cell r="AD758">
            <v>0</v>
          </cell>
          <cell r="AE758">
            <v>0</v>
          </cell>
          <cell r="AF758">
            <v>0</v>
          </cell>
          <cell r="AG758">
            <v>0</v>
          </cell>
          <cell r="AH758">
            <v>0</v>
          </cell>
          <cell r="AL758">
            <v>0</v>
          </cell>
        </row>
        <row r="759">
          <cell r="AD759">
            <v>0</v>
          </cell>
          <cell r="AE759">
            <v>0</v>
          </cell>
          <cell r="AF759">
            <v>0</v>
          </cell>
          <cell r="AG759">
            <v>0</v>
          </cell>
          <cell r="AH759">
            <v>0</v>
          </cell>
          <cell r="AL759">
            <v>0</v>
          </cell>
        </row>
        <row r="760">
          <cell r="AD760">
            <v>0</v>
          </cell>
          <cell r="AE760">
            <v>0</v>
          </cell>
          <cell r="AF760">
            <v>0</v>
          </cell>
          <cell r="AG760">
            <v>0</v>
          </cell>
          <cell r="AH760">
            <v>0</v>
          </cell>
          <cell r="AL760">
            <v>0</v>
          </cell>
        </row>
        <row r="761">
          <cell r="AD761">
            <v>0</v>
          </cell>
          <cell r="AE761">
            <v>0</v>
          </cell>
          <cell r="AF761">
            <v>0</v>
          </cell>
          <cell r="AG761">
            <v>0</v>
          </cell>
          <cell r="AH761">
            <v>0</v>
          </cell>
          <cell r="AL761">
            <v>0</v>
          </cell>
        </row>
        <row r="762">
          <cell r="AD762">
            <v>0</v>
          </cell>
          <cell r="AE762">
            <v>0</v>
          </cell>
          <cell r="AF762">
            <v>0</v>
          </cell>
          <cell r="AG762">
            <v>0</v>
          </cell>
          <cell r="AH762">
            <v>0</v>
          </cell>
          <cell r="AL762">
            <v>0</v>
          </cell>
        </row>
        <row r="763">
          <cell r="AD763">
            <v>0</v>
          </cell>
          <cell r="AE763">
            <v>0</v>
          </cell>
          <cell r="AF763">
            <v>0</v>
          </cell>
          <cell r="AG763">
            <v>0</v>
          </cell>
          <cell r="AH763">
            <v>0</v>
          </cell>
          <cell r="AL763">
            <v>0</v>
          </cell>
        </row>
        <row r="764">
          <cell r="AD764">
            <v>0</v>
          </cell>
          <cell r="AE764">
            <v>0</v>
          </cell>
          <cell r="AF764">
            <v>0</v>
          </cell>
          <cell r="AG764">
            <v>0</v>
          </cell>
          <cell r="AH764">
            <v>0</v>
          </cell>
          <cell r="AL764">
            <v>0</v>
          </cell>
        </row>
        <row r="765">
          <cell r="AD765">
            <v>0</v>
          </cell>
          <cell r="AE765">
            <v>0</v>
          </cell>
          <cell r="AF765">
            <v>0</v>
          </cell>
          <cell r="AG765">
            <v>0</v>
          </cell>
          <cell r="AH765">
            <v>0</v>
          </cell>
          <cell r="AL765">
            <v>0</v>
          </cell>
        </row>
        <row r="766">
          <cell r="AD766">
            <v>0</v>
          </cell>
          <cell r="AE766">
            <v>0</v>
          </cell>
          <cell r="AF766">
            <v>0</v>
          </cell>
          <cell r="AG766">
            <v>0</v>
          </cell>
          <cell r="AH766">
            <v>0</v>
          </cell>
          <cell r="AL766">
            <v>0</v>
          </cell>
        </row>
        <row r="767">
          <cell r="AD767">
            <v>0</v>
          </cell>
          <cell r="AE767">
            <v>0</v>
          </cell>
          <cell r="AF767">
            <v>0</v>
          </cell>
          <cell r="AG767">
            <v>0</v>
          </cell>
          <cell r="AH767">
            <v>0</v>
          </cell>
          <cell r="AL767">
            <v>0</v>
          </cell>
        </row>
        <row r="768">
          <cell r="AD768">
            <v>0</v>
          </cell>
          <cell r="AE768">
            <v>0</v>
          </cell>
          <cell r="AF768">
            <v>0</v>
          </cell>
          <cell r="AG768">
            <v>0</v>
          </cell>
          <cell r="AH768">
            <v>0</v>
          </cell>
          <cell r="AL768">
            <v>0</v>
          </cell>
        </row>
        <row r="769">
          <cell r="AD769">
            <v>0</v>
          </cell>
          <cell r="AE769">
            <v>0</v>
          </cell>
          <cell r="AF769">
            <v>0</v>
          </cell>
          <cell r="AG769">
            <v>0</v>
          </cell>
          <cell r="AH769">
            <v>0</v>
          </cell>
          <cell r="AL769">
            <v>0</v>
          </cell>
        </row>
        <row r="770">
          <cell r="AD770">
            <v>0</v>
          </cell>
          <cell r="AE770">
            <v>0</v>
          </cell>
          <cell r="AF770">
            <v>0</v>
          </cell>
          <cell r="AG770">
            <v>0</v>
          </cell>
          <cell r="AH770">
            <v>0</v>
          </cell>
          <cell r="AL770">
            <v>0</v>
          </cell>
        </row>
        <row r="771">
          <cell r="AD771">
            <v>0</v>
          </cell>
          <cell r="AE771">
            <v>0</v>
          </cell>
          <cell r="AF771">
            <v>0</v>
          </cell>
          <cell r="AG771">
            <v>0</v>
          </cell>
          <cell r="AH771">
            <v>0</v>
          </cell>
          <cell r="AL771">
            <v>0</v>
          </cell>
        </row>
        <row r="772">
          <cell r="AD772">
            <v>0</v>
          </cell>
          <cell r="AE772">
            <v>0</v>
          </cell>
          <cell r="AF772">
            <v>0</v>
          </cell>
          <cell r="AG772">
            <v>0</v>
          </cell>
          <cell r="AH772">
            <v>0</v>
          </cell>
          <cell r="AL772">
            <v>0</v>
          </cell>
        </row>
        <row r="773">
          <cell r="AD773">
            <v>0</v>
          </cell>
          <cell r="AE773">
            <v>0</v>
          </cell>
          <cell r="AF773">
            <v>0</v>
          </cell>
          <cell r="AG773">
            <v>0</v>
          </cell>
          <cell r="AH773">
            <v>0</v>
          </cell>
          <cell r="AL773">
            <v>0</v>
          </cell>
        </row>
        <row r="774">
          <cell r="AD774">
            <v>0</v>
          </cell>
          <cell r="AE774">
            <v>0</v>
          </cell>
          <cell r="AF774">
            <v>0</v>
          </cell>
          <cell r="AG774">
            <v>0</v>
          </cell>
          <cell r="AH774">
            <v>0</v>
          </cell>
          <cell r="AL774">
            <v>0</v>
          </cell>
        </row>
        <row r="775">
          <cell r="AD775">
            <v>0</v>
          </cell>
          <cell r="AE775">
            <v>0</v>
          </cell>
          <cell r="AF775">
            <v>0</v>
          </cell>
          <cell r="AG775">
            <v>0</v>
          </cell>
          <cell r="AH775">
            <v>0</v>
          </cell>
          <cell r="AL775">
            <v>0</v>
          </cell>
        </row>
        <row r="776">
          <cell r="AD776">
            <v>0</v>
          </cell>
          <cell r="AE776">
            <v>0</v>
          </cell>
          <cell r="AF776">
            <v>0</v>
          </cell>
          <cell r="AG776">
            <v>0</v>
          </cell>
          <cell r="AH776">
            <v>0</v>
          </cell>
          <cell r="AL776">
            <v>0</v>
          </cell>
        </row>
        <row r="777">
          <cell r="AD777">
            <v>0</v>
          </cell>
          <cell r="AE777">
            <v>0</v>
          </cell>
          <cell r="AF777">
            <v>0</v>
          </cell>
          <cell r="AG777">
            <v>0</v>
          </cell>
          <cell r="AH777">
            <v>0</v>
          </cell>
          <cell r="AL777">
            <v>0</v>
          </cell>
        </row>
        <row r="778">
          <cell r="AD778">
            <v>0</v>
          </cell>
          <cell r="AE778">
            <v>0</v>
          </cell>
          <cell r="AF778">
            <v>0</v>
          </cell>
          <cell r="AG778">
            <v>0</v>
          </cell>
          <cell r="AH778">
            <v>0</v>
          </cell>
          <cell r="AL778">
            <v>0</v>
          </cell>
        </row>
        <row r="779">
          <cell r="AD779">
            <v>0</v>
          </cell>
          <cell r="AE779">
            <v>0</v>
          </cell>
          <cell r="AF779">
            <v>0</v>
          </cell>
          <cell r="AG779">
            <v>0</v>
          </cell>
          <cell r="AH779">
            <v>0</v>
          </cell>
          <cell r="AL779">
            <v>0</v>
          </cell>
        </row>
        <row r="780">
          <cell r="AD780">
            <v>0</v>
          </cell>
          <cell r="AE780">
            <v>0</v>
          </cell>
          <cell r="AF780">
            <v>0</v>
          </cell>
          <cell r="AG780">
            <v>0</v>
          </cell>
          <cell r="AH780">
            <v>0</v>
          </cell>
          <cell r="AL780">
            <v>0</v>
          </cell>
        </row>
        <row r="781">
          <cell r="AD781">
            <v>0</v>
          </cell>
          <cell r="AE781">
            <v>0</v>
          </cell>
          <cell r="AF781">
            <v>0</v>
          </cell>
          <cell r="AG781">
            <v>0</v>
          </cell>
          <cell r="AH781">
            <v>0</v>
          </cell>
          <cell r="AL781">
            <v>0</v>
          </cell>
        </row>
        <row r="782">
          <cell r="AD782">
            <v>0</v>
          </cell>
          <cell r="AE782">
            <v>0</v>
          </cell>
          <cell r="AF782">
            <v>0</v>
          </cell>
          <cell r="AG782">
            <v>0</v>
          </cell>
          <cell r="AH782">
            <v>0</v>
          </cell>
          <cell r="AL782">
            <v>0</v>
          </cell>
        </row>
        <row r="783">
          <cell r="AD783">
            <v>0</v>
          </cell>
          <cell r="AE783">
            <v>0</v>
          </cell>
          <cell r="AF783">
            <v>0</v>
          </cell>
          <cell r="AG783">
            <v>0</v>
          </cell>
          <cell r="AH783">
            <v>0</v>
          </cell>
          <cell r="AL783">
            <v>0</v>
          </cell>
        </row>
        <row r="784">
          <cell r="AD784">
            <v>0</v>
          </cell>
          <cell r="AE784">
            <v>0</v>
          </cell>
          <cell r="AF784">
            <v>0</v>
          </cell>
          <cell r="AG784">
            <v>0</v>
          </cell>
          <cell r="AH784">
            <v>0</v>
          </cell>
          <cell r="AL784">
            <v>0</v>
          </cell>
        </row>
        <row r="785">
          <cell r="AD785">
            <v>0</v>
          </cell>
          <cell r="AE785">
            <v>0</v>
          </cell>
          <cell r="AF785">
            <v>0</v>
          </cell>
          <cell r="AG785">
            <v>0</v>
          </cell>
          <cell r="AH785">
            <v>0</v>
          </cell>
          <cell r="AL785">
            <v>0</v>
          </cell>
        </row>
        <row r="786">
          <cell r="AD786">
            <v>0</v>
          </cell>
          <cell r="AE786">
            <v>0</v>
          </cell>
          <cell r="AF786">
            <v>0</v>
          </cell>
          <cell r="AG786">
            <v>0</v>
          </cell>
          <cell r="AH786">
            <v>0</v>
          </cell>
          <cell r="AL786">
            <v>0</v>
          </cell>
        </row>
        <row r="787">
          <cell r="AD787">
            <v>0</v>
          </cell>
          <cell r="AE787">
            <v>0</v>
          </cell>
          <cell r="AF787">
            <v>0</v>
          </cell>
          <cell r="AG787">
            <v>0</v>
          </cell>
          <cell r="AH787">
            <v>0</v>
          </cell>
          <cell r="AL787">
            <v>0</v>
          </cell>
        </row>
        <row r="788">
          <cell r="AD788">
            <v>0</v>
          </cell>
          <cell r="AE788">
            <v>0</v>
          </cell>
          <cell r="AF788">
            <v>7.3434755577709502E-318</v>
          </cell>
          <cell r="AG788">
            <v>0</v>
          </cell>
          <cell r="AH788">
            <v>0</v>
          </cell>
          <cell r="AL788">
            <v>0</v>
          </cell>
        </row>
        <row r="789">
          <cell r="AD789">
            <v>0</v>
          </cell>
          <cell r="AE789">
            <v>0</v>
          </cell>
          <cell r="AF789">
            <v>0</v>
          </cell>
          <cell r="AG789">
            <v>0</v>
          </cell>
          <cell r="AH789">
            <v>0</v>
          </cell>
          <cell r="AL789">
            <v>0</v>
          </cell>
        </row>
        <row r="790">
          <cell r="AD790">
            <v>0</v>
          </cell>
          <cell r="AE790">
            <v>0</v>
          </cell>
          <cell r="AF790">
            <v>0</v>
          </cell>
          <cell r="AG790">
            <v>0</v>
          </cell>
          <cell r="AH790">
            <v>0</v>
          </cell>
          <cell r="AL790">
            <v>0</v>
          </cell>
        </row>
        <row r="791">
          <cell r="AD791">
            <v>0</v>
          </cell>
          <cell r="AE791">
            <v>0</v>
          </cell>
          <cell r="AF791">
            <v>0</v>
          </cell>
          <cell r="AG791">
            <v>0</v>
          </cell>
          <cell r="AH791">
            <v>0</v>
          </cell>
          <cell r="AL791">
            <v>0</v>
          </cell>
        </row>
        <row r="792">
          <cell r="AD792">
            <v>0</v>
          </cell>
          <cell r="AE792">
            <v>0</v>
          </cell>
          <cell r="AF792">
            <v>0</v>
          </cell>
          <cell r="AG792">
            <v>0</v>
          </cell>
          <cell r="AH792">
            <v>0</v>
          </cell>
          <cell r="AL792">
            <v>0</v>
          </cell>
        </row>
        <row r="793">
          <cell r="AD793">
            <v>0</v>
          </cell>
          <cell r="AE793">
            <v>0</v>
          </cell>
          <cell r="AF793">
            <v>0</v>
          </cell>
          <cell r="AG793">
            <v>0</v>
          </cell>
          <cell r="AH793">
            <v>0</v>
          </cell>
          <cell r="AL793">
            <v>0</v>
          </cell>
        </row>
        <row r="794">
          <cell r="AD794">
            <v>0</v>
          </cell>
          <cell r="AE794">
            <v>0</v>
          </cell>
          <cell r="AF794">
            <v>0</v>
          </cell>
          <cell r="AG794">
            <v>0</v>
          </cell>
          <cell r="AH794">
            <v>0</v>
          </cell>
          <cell r="AL794">
            <v>0</v>
          </cell>
        </row>
        <row r="795">
          <cell r="AD795">
            <v>0</v>
          </cell>
          <cell r="AE795">
            <v>0</v>
          </cell>
          <cell r="AF795">
            <v>0</v>
          </cell>
          <cell r="AG795">
            <v>0</v>
          </cell>
          <cell r="AH795">
            <v>0</v>
          </cell>
          <cell r="AL795">
            <v>0</v>
          </cell>
        </row>
        <row r="796">
          <cell r="AD796">
            <v>0</v>
          </cell>
          <cell r="AE796">
            <v>0</v>
          </cell>
          <cell r="AF796">
            <v>0</v>
          </cell>
          <cell r="AG796">
            <v>0</v>
          </cell>
          <cell r="AH796">
            <v>0</v>
          </cell>
          <cell r="AL796">
            <v>0</v>
          </cell>
        </row>
      </sheetData>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customProperty" Target="../customProperty1.bin"/><Relationship Id="rId1" Type="http://schemas.openxmlformats.org/officeDocument/2006/relationships/printerSettings" Target="../printerSettings/printerSettings1.bin"/><Relationship Id="rId5" Type="http://schemas.openxmlformats.org/officeDocument/2006/relationships/comments" Target="../comments1.xml"/><Relationship Id="rId4"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customProperty" Target="../customProperty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customProperty" Target="../customProperty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customProperty" Target="../customProperty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customProperty" Target="../customProperty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customProperty" Target="../customProperty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customProperty" Target="../customProperty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customProperty" Target="../customProperty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customProperty" Target="../customProperty9.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3743D1"/>
  </sheetPr>
  <dimension ref="B2:BH53"/>
  <sheetViews>
    <sheetView showGridLines="0" topLeftCell="F9" zoomScale="80" zoomScaleNormal="80" workbookViewId="0">
      <selection activeCell="S11" sqref="S11:U12"/>
    </sheetView>
  </sheetViews>
  <sheetFormatPr defaultColWidth="17.5" defaultRowHeight="17.25" x14ac:dyDescent="0.25"/>
  <cols>
    <col min="1" max="1" width="17.5" style="1" customWidth="1"/>
    <col min="2" max="2" width="2.5" style="1" customWidth="1"/>
    <col min="3" max="3" width="12.125" style="1" customWidth="1"/>
    <col min="4" max="4" width="17.5" style="1" customWidth="1"/>
    <col min="5" max="5" width="20.125" style="1" customWidth="1"/>
    <col min="6" max="6" width="36.875" style="1" customWidth="1"/>
    <col min="7" max="8" width="20.5" style="1" customWidth="1"/>
    <col min="9" max="9" width="31.875" style="1" customWidth="1"/>
    <col min="10" max="10" width="26.5" style="1" customWidth="1"/>
    <col min="11" max="11" width="24" style="1" customWidth="1"/>
    <col min="12" max="16" width="17.5" style="1"/>
    <col min="17" max="17" width="25.625" style="1" customWidth="1"/>
    <col min="18" max="18" width="31.125" style="1" customWidth="1"/>
    <col min="19" max="21" width="17.5" style="109"/>
    <col min="22" max="23" width="12.625" style="1" customWidth="1"/>
    <col min="24" max="24" width="15.875" style="1" customWidth="1"/>
    <col min="25" max="26" width="17.5" style="1"/>
    <col min="27" max="27" width="2.875" style="1" customWidth="1"/>
    <col min="28" max="28" width="4" style="1" customWidth="1"/>
    <col min="29" max="29" width="5.125" style="1" customWidth="1"/>
    <col min="30" max="30" width="17.5" style="1"/>
    <col min="31" max="31" width="24.125" style="1" customWidth="1"/>
    <col min="32" max="32" width="19.625" style="1" customWidth="1"/>
    <col min="33" max="35" width="17.5" style="1" customWidth="1"/>
    <col min="36" max="36" width="32.875" style="1" customWidth="1"/>
    <col min="37" max="46" width="17.5" style="1" customWidth="1"/>
    <col min="47" max="52" width="17.5" style="1"/>
    <col min="53" max="53" width="0" style="1" hidden="1" customWidth="1"/>
    <col min="54" max="54" width="4.375" style="1" customWidth="1"/>
    <col min="55" max="16384" width="17.5" style="1"/>
  </cols>
  <sheetData>
    <row r="2" spans="2:54" ht="18" thickBot="1" x14ac:dyDescent="0.3"/>
    <row r="3" spans="2:54" x14ac:dyDescent="0.25">
      <c r="B3" s="2"/>
      <c r="C3" s="3"/>
      <c r="D3" s="3"/>
      <c r="E3" s="3"/>
      <c r="F3" s="3"/>
      <c r="G3" s="3"/>
      <c r="H3" s="3"/>
      <c r="I3" s="3"/>
      <c r="J3" s="3"/>
      <c r="K3" s="3"/>
      <c r="L3" s="3"/>
      <c r="M3" s="3"/>
      <c r="N3" s="3"/>
      <c r="O3" s="3"/>
      <c r="P3" s="3"/>
      <c r="Q3" s="3"/>
      <c r="R3" s="3"/>
      <c r="S3" s="7"/>
      <c r="T3" s="7"/>
      <c r="U3" s="7"/>
      <c r="V3" s="3"/>
      <c r="W3" s="3"/>
      <c r="X3" s="3"/>
      <c r="Y3" s="3"/>
      <c r="Z3" s="3"/>
      <c r="AA3" s="4"/>
      <c r="AC3" s="5"/>
      <c r="AD3" s="6"/>
      <c r="AE3" s="6"/>
      <c r="AF3" s="6"/>
      <c r="AG3" s="6"/>
      <c r="AH3" s="6"/>
      <c r="AI3" s="6"/>
      <c r="AJ3" s="6"/>
      <c r="AK3" s="6"/>
      <c r="AL3" s="6"/>
      <c r="AM3" s="6"/>
      <c r="AN3" s="6"/>
      <c r="AO3" s="6"/>
      <c r="AP3" s="6"/>
      <c r="AQ3" s="6"/>
      <c r="AR3" s="6"/>
      <c r="AS3" s="6"/>
      <c r="AT3" s="6"/>
      <c r="AU3" s="7"/>
      <c r="AV3" s="6"/>
      <c r="AW3" s="6"/>
      <c r="AX3" s="6"/>
      <c r="AY3" s="6"/>
      <c r="AZ3" s="6"/>
      <c r="BA3" s="6"/>
      <c r="BB3" s="8"/>
    </row>
    <row r="4" spans="2:54" x14ac:dyDescent="0.25">
      <c r="B4" s="9"/>
      <c r="C4" s="133" t="s">
        <v>0</v>
      </c>
      <c r="D4" s="133"/>
      <c r="E4" s="133"/>
      <c r="F4" s="133"/>
      <c r="G4" s="133"/>
      <c r="H4" s="133"/>
      <c r="I4" s="133"/>
      <c r="J4" s="133"/>
      <c r="K4" s="133"/>
      <c r="L4" s="133"/>
      <c r="M4" s="133"/>
      <c r="N4" s="133"/>
      <c r="O4" s="133"/>
      <c r="P4" s="133"/>
      <c r="Q4" s="133"/>
      <c r="R4" s="133"/>
      <c r="S4" s="133"/>
      <c r="T4" s="133"/>
      <c r="U4" s="133"/>
      <c r="V4" s="133"/>
      <c r="W4" s="133"/>
      <c r="X4" s="133"/>
      <c r="Y4" s="133"/>
      <c r="Z4" s="133"/>
      <c r="AA4" s="10"/>
      <c r="AC4" s="11"/>
      <c r="AD4" s="134" t="s">
        <v>1</v>
      </c>
      <c r="AE4" s="134"/>
      <c r="AF4" s="134"/>
      <c r="AG4" s="134"/>
      <c r="AH4" s="134"/>
      <c r="AI4" s="134"/>
      <c r="AJ4" s="134"/>
      <c r="AK4" s="134"/>
      <c r="AL4" s="134"/>
      <c r="AM4" s="134"/>
      <c r="AN4" s="134"/>
      <c r="AO4" s="134"/>
      <c r="AP4" s="134"/>
      <c r="AQ4" s="134"/>
      <c r="AR4" s="134"/>
      <c r="AS4" s="134"/>
      <c r="AT4" s="134"/>
      <c r="AU4" s="134"/>
      <c r="AV4" s="134"/>
      <c r="AW4" s="134"/>
      <c r="AX4" s="134"/>
      <c r="AY4" s="134"/>
      <c r="AZ4" s="134"/>
      <c r="BA4" s="134"/>
      <c r="BB4" s="12"/>
    </row>
    <row r="5" spans="2:54" x14ac:dyDescent="0.25">
      <c r="B5" s="9"/>
      <c r="C5" s="135"/>
      <c r="D5" s="135"/>
      <c r="E5" s="13"/>
      <c r="F5" s="135"/>
      <c r="G5" s="135"/>
      <c r="H5" s="135"/>
      <c r="I5" s="135"/>
      <c r="J5" s="135"/>
      <c r="K5" s="135"/>
      <c r="L5" s="13"/>
      <c r="M5" s="13"/>
      <c r="N5" s="13"/>
      <c r="O5" s="13"/>
      <c r="P5" s="13"/>
      <c r="Q5" s="13"/>
      <c r="R5" s="13"/>
      <c r="S5" s="15"/>
      <c r="T5" s="15"/>
      <c r="U5" s="15"/>
      <c r="V5" s="13"/>
      <c r="W5" s="13"/>
      <c r="X5" s="13"/>
      <c r="Y5" s="13"/>
      <c r="Z5" s="13"/>
      <c r="AA5" s="10"/>
      <c r="AC5" s="11"/>
      <c r="AD5" s="14"/>
      <c r="AE5" s="14"/>
      <c r="AF5" s="14"/>
      <c r="AG5" s="14"/>
      <c r="AH5" s="14"/>
      <c r="AI5" s="14"/>
      <c r="AJ5" s="14"/>
      <c r="AK5" s="14"/>
      <c r="AL5" s="14"/>
      <c r="AM5" s="14"/>
      <c r="AN5" s="14"/>
      <c r="AO5" s="14"/>
      <c r="AP5" s="14"/>
      <c r="AQ5" s="14"/>
      <c r="AR5" s="14"/>
      <c r="AS5" s="14"/>
      <c r="AT5" s="14"/>
      <c r="AU5" s="15"/>
      <c r="AV5" s="16"/>
      <c r="AW5" s="14"/>
      <c r="AX5" s="14"/>
      <c r="AY5" s="14"/>
      <c r="AZ5" s="14"/>
      <c r="BA5" s="14"/>
      <c r="BB5" s="12"/>
    </row>
    <row r="6" spans="2:54" x14ac:dyDescent="0.25">
      <c r="B6" s="9"/>
      <c r="C6" s="17" t="s">
        <v>2</v>
      </c>
      <c r="D6" s="136" t="s">
        <v>3</v>
      </c>
      <c r="E6" s="136"/>
      <c r="F6" s="136"/>
      <c r="G6" s="136"/>
      <c r="H6" s="136"/>
      <c r="I6" s="136"/>
      <c r="J6" s="136"/>
      <c r="K6" s="136"/>
      <c r="L6" s="13"/>
      <c r="M6" s="13"/>
      <c r="N6" s="13"/>
      <c r="O6" s="13"/>
      <c r="P6" s="13"/>
      <c r="Q6" s="13"/>
      <c r="R6" s="135"/>
      <c r="S6" s="135"/>
      <c r="T6" s="135"/>
      <c r="U6" s="135"/>
      <c r="V6" s="135"/>
      <c r="W6" s="135"/>
      <c r="X6" s="135"/>
      <c r="Y6" s="135"/>
      <c r="Z6" s="135"/>
      <c r="AA6" s="10"/>
      <c r="AC6" s="11"/>
      <c r="AD6" s="18" t="s">
        <v>2</v>
      </c>
      <c r="AE6" s="137" t="str">
        <f>D6</f>
        <v>ASC</v>
      </c>
      <c r="AF6" s="137"/>
      <c r="AG6" s="137"/>
      <c r="AH6" s="18"/>
      <c r="AI6" s="14"/>
      <c r="AJ6" s="138"/>
      <c r="AK6" s="138"/>
      <c r="AL6" s="138"/>
      <c r="AM6" s="138"/>
      <c r="AN6" s="138"/>
      <c r="AO6" s="138"/>
      <c r="AP6" s="138"/>
      <c r="AQ6" s="138"/>
      <c r="AR6" s="138"/>
      <c r="AS6" s="138"/>
      <c r="AT6" s="138"/>
      <c r="AU6" s="138"/>
      <c r="AV6" s="138"/>
      <c r="AW6" s="138"/>
      <c r="AX6" s="138"/>
      <c r="AY6" s="138"/>
      <c r="AZ6" s="138"/>
      <c r="BA6" s="138"/>
      <c r="BB6" s="12"/>
    </row>
    <row r="7" spans="2:54" x14ac:dyDescent="0.25">
      <c r="B7" s="9"/>
      <c r="C7" s="17" t="s">
        <v>4</v>
      </c>
      <c r="D7" s="136" t="s">
        <v>5</v>
      </c>
      <c r="E7" s="136"/>
      <c r="F7" s="136"/>
      <c r="G7" s="136"/>
      <c r="H7" s="136"/>
      <c r="I7" s="136"/>
      <c r="J7" s="136"/>
      <c r="K7" s="136"/>
      <c r="L7" s="13"/>
      <c r="M7" s="13"/>
      <c r="N7" s="13"/>
      <c r="O7" s="13"/>
      <c r="P7" s="13"/>
      <c r="Q7" s="13"/>
      <c r="R7" s="13"/>
      <c r="S7" s="110"/>
      <c r="T7" s="110"/>
      <c r="U7" s="110"/>
      <c r="V7" s="13"/>
      <c r="W7" s="13"/>
      <c r="X7" s="13"/>
      <c r="Y7" s="13"/>
      <c r="Z7" s="13"/>
      <c r="AA7" s="10"/>
      <c r="AC7" s="11"/>
      <c r="AD7" s="18" t="s">
        <v>4</v>
      </c>
      <c r="AE7" s="137" t="str">
        <f>D7</f>
        <v>PEMBENTUKAN ASC</v>
      </c>
      <c r="AF7" s="137"/>
      <c r="AG7" s="137"/>
      <c r="AH7" s="18"/>
      <c r="AI7" s="14"/>
      <c r="AJ7" s="138"/>
      <c r="AK7" s="138"/>
      <c r="AL7" s="138"/>
      <c r="AM7" s="138"/>
      <c r="AN7" s="138"/>
      <c r="AO7" s="138"/>
      <c r="AP7" s="138"/>
      <c r="AQ7" s="138"/>
      <c r="AR7" s="138"/>
      <c r="AS7" s="138"/>
      <c r="AT7" s="138"/>
      <c r="AU7" s="138"/>
      <c r="AV7" s="138"/>
      <c r="AW7" s="138"/>
      <c r="AX7" s="138"/>
      <c r="AY7" s="138"/>
      <c r="AZ7" s="138"/>
      <c r="BA7" s="138"/>
      <c r="BB7" s="12"/>
    </row>
    <row r="8" spans="2:54" x14ac:dyDescent="0.25">
      <c r="B8" s="9"/>
      <c r="C8" s="17" t="s">
        <v>6</v>
      </c>
      <c r="D8" s="136" t="s">
        <v>7</v>
      </c>
      <c r="E8" s="136"/>
      <c r="F8" s="136"/>
      <c r="G8" s="136"/>
      <c r="H8" s="136"/>
      <c r="I8" s="136"/>
      <c r="J8" s="136"/>
      <c r="K8" s="136"/>
      <c r="L8" s="13"/>
      <c r="M8" s="13"/>
      <c r="N8" s="13"/>
      <c r="O8" s="13"/>
      <c r="P8" s="13"/>
      <c r="Q8" s="13"/>
      <c r="R8" s="13"/>
      <c r="S8" s="110"/>
      <c r="T8" s="110"/>
      <c r="U8" s="110"/>
      <c r="V8" s="13"/>
      <c r="W8" s="13"/>
      <c r="X8" s="13"/>
      <c r="Y8" s="13"/>
      <c r="Z8" s="13"/>
      <c r="AA8" s="10"/>
      <c r="AC8" s="11"/>
      <c r="AD8" s="18" t="s">
        <v>6</v>
      </c>
      <c r="AE8" s="137" t="str">
        <f>D8</f>
        <v>JULI 2023</v>
      </c>
      <c r="AF8" s="137"/>
      <c r="AG8" s="137"/>
      <c r="AH8" s="18"/>
      <c r="AI8" s="14"/>
      <c r="AJ8" s="138"/>
      <c r="AK8" s="138"/>
      <c r="AL8" s="138"/>
      <c r="AM8" s="138"/>
      <c r="AN8" s="138"/>
      <c r="AO8" s="138"/>
      <c r="AP8" s="138"/>
      <c r="AQ8" s="138"/>
      <c r="AR8" s="138"/>
      <c r="AS8" s="138"/>
      <c r="AT8" s="138"/>
      <c r="AU8" s="138"/>
      <c r="AV8" s="138"/>
      <c r="AW8" s="138"/>
      <c r="AX8" s="138"/>
      <c r="AY8" s="138"/>
      <c r="AZ8" s="138"/>
      <c r="BA8" s="138"/>
      <c r="BB8" s="12"/>
    </row>
    <row r="9" spans="2:54" x14ac:dyDescent="0.25">
      <c r="B9" s="9"/>
      <c r="C9" s="135"/>
      <c r="D9" s="135"/>
      <c r="E9" s="135"/>
      <c r="F9" s="135"/>
      <c r="G9" s="135"/>
      <c r="H9" s="135"/>
      <c r="I9" s="135"/>
      <c r="J9" s="135"/>
      <c r="K9" s="135"/>
      <c r="L9" s="135"/>
      <c r="M9" s="135"/>
      <c r="N9" s="135"/>
      <c r="O9" s="135"/>
      <c r="P9" s="135"/>
      <c r="Q9" s="135"/>
      <c r="R9" s="135"/>
      <c r="S9" s="135"/>
      <c r="T9" s="135"/>
      <c r="U9" s="135"/>
      <c r="V9" s="135"/>
      <c r="W9" s="135"/>
      <c r="X9" s="135"/>
      <c r="Y9" s="135"/>
      <c r="Z9" s="13"/>
      <c r="AA9" s="10"/>
      <c r="AC9" s="11"/>
      <c r="AD9" s="18"/>
      <c r="AE9" s="18"/>
      <c r="AF9" s="18"/>
      <c r="AG9" s="18"/>
      <c r="AH9" s="18"/>
      <c r="AI9" s="14"/>
      <c r="AJ9" s="14"/>
      <c r="AK9" s="14"/>
      <c r="AL9" s="14"/>
      <c r="AM9" s="14"/>
      <c r="AN9" s="14"/>
      <c r="AO9" s="14"/>
      <c r="AP9" s="14"/>
      <c r="AQ9" s="14"/>
      <c r="AR9" s="14"/>
      <c r="AS9" s="14"/>
      <c r="AT9" s="14"/>
      <c r="AU9" s="14"/>
      <c r="AV9" s="14"/>
      <c r="AW9" s="14"/>
      <c r="AX9" s="14"/>
      <c r="AY9" s="14"/>
      <c r="AZ9" s="14"/>
      <c r="BA9" s="14"/>
      <c r="BB9" s="12"/>
    </row>
    <row r="10" spans="2:54" x14ac:dyDescent="0.25">
      <c r="B10" s="9"/>
      <c r="C10" s="139" t="s">
        <v>8</v>
      </c>
      <c r="D10" s="139"/>
      <c r="E10" s="139"/>
      <c r="F10" s="139"/>
      <c r="G10" s="139"/>
      <c r="H10" s="139"/>
      <c r="I10" s="139"/>
      <c r="J10" s="139"/>
      <c r="K10" s="139"/>
      <c r="L10" s="139"/>
      <c r="M10" s="139"/>
      <c r="N10" s="139"/>
      <c r="O10" s="139"/>
      <c r="P10" s="139"/>
      <c r="Q10" s="139"/>
      <c r="R10" s="139"/>
      <c r="S10" s="139"/>
      <c r="T10" s="139"/>
      <c r="U10" s="139"/>
      <c r="V10" s="139"/>
      <c r="W10" s="139"/>
      <c r="X10" s="139"/>
      <c r="Y10" s="139"/>
      <c r="Z10" s="139"/>
      <c r="AA10" s="10"/>
      <c r="AC10" s="11"/>
      <c r="AD10" s="138"/>
      <c r="AE10" s="138"/>
      <c r="AF10" s="138"/>
      <c r="AG10" s="138"/>
      <c r="AH10" s="138"/>
      <c r="AI10" s="138"/>
      <c r="AJ10" s="138"/>
      <c r="AK10" s="138"/>
      <c r="AL10" s="138"/>
      <c r="AM10" s="138"/>
      <c r="AN10" s="138"/>
      <c r="AO10" s="138"/>
      <c r="AP10" s="138"/>
      <c r="AQ10" s="138"/>
      <c r="AR10" s="138"/>
      <c r="AS10" s="138"/>
      <c r="AT10" s="138"/>
      <c r="AU10" s="138"/>
      <c r="AV10" s="138"/>
      <c r="AW10" s="138"/>
      <c r="AX10" s="138"/>
      <c r="AY10" s="14"/>
      <c r="AZ10" s="14"/>
      <c r="BA10" s="14"/>
      <c r="BB10" s="12"/>
    </row>
    <row r="11" spans="2:54" ht="27.95" customHeight="1" x14ac:dyDescent="0.25">
      <c r="B11" s="9"/>
      <c r="C11" s="140" t="s">
        <v>9</v>
      </c>
      <c r="D11" s="140" t="s">
        <v>10</v>
      </c>
      <c r="E11" s="140" t="s">
        <v>11</v>
      </c>
      <c r="F11" s="140" t="s">
        <v>12</v>
      </c>
      <c r="G11" s="140" t="s">
        <v>13</v>
      </c>
      <c r="H11" s="140" t="s">
        <v>14</v>
      </c>
      <c r="I11" s="140" t="s">
        <v>15</v>
      </c>
      <c r="J11" s="140" t="s">
        <v>16</v>
      </c>
      <c r="K11" s="140" t="s">
        <v>17</v>
      </c>
      <c r="L11" s="144"/>
      <c r="M11" s="144"/>
      <c r="N11" s="144"/>
      <c r="O11" s="144"/>
      <c r="P11" s="144"/>
      <c r="Q11" s="145"/>
      <c r="R11" s="140" t="s">
        <v>18</v>
      </c>
      <c r="S11" s="150" t="s">
        <v>380</v>
      </c>
      <c r="T11" s="150"/>
      <c r="U11" s="150"/>
      <c r="V11" s="147" t="s">
        <v>19</v>
      </c>
      <c r="W11" s="147" t="s">
        <v>20</v>
      </c>
      <c r="X11" s="147" t="s">
        <v>21</v>
      </c>
      <c r="Y11" s="147" t="s">
        <v>22</v>
      </c>
      <c r="Z11" s="147" t="s">
        <v>23</v>
      </c>
      <c r="AA11" s="10"/>
      <c r="AC11" s="11"/>
      <c r="AD11" s="141" t="s">
        <v>9</v>
      </c>
      <c r="AE11" s="141" t="s">
        <v>12</v>
      </c>
      <c r="AF11" s="141" t="s">
        <v>18</v>
      </c>
      <c r="AG11" s="141" t="s">
        <v>24</v>
      </c>
      <c r="AH11" s="141" t="s">
        <v>25</v>
      </c>
      <c r="AI11" s="141" t="s">
        <v>26</v>
      </c>
      <c r="AJ11" s="141" t="s">
        <v>27</v>
      </c>
      <c r="AK11" s="141" t="s">
        <v>28</v>
      </c>
      <c r="AL11" s="141" t="s">
        <v>29</v>
      </c>
      <c r="AM11" s="141" t="s">
        <v>30</v>
      </c>
      <c r="AN11" s="141" t="s">
        <v>31</v>
      </c>
      <c r="AO11" s="149" t="s">
        <v>32</v>
      </c>
      <c r="AP11" s="149"/>
      <c r="AQ11" s="141" t="s">
        <v>33</v>
      </c>
      <c r="AR11" s="149" t="s">
        <v>34</v>
      </c>
      <c r="AS11" s="149"/>
      <c r="AT11" s="149"/>
      <c r="AU11" s="141" t="s">
        <v>35</v>
      </c>
      <c r="AV11" s="149" t="s">
        <v>36</v>
      </c>
      <c r="AW11" s="149"/>
      <c r="AX11" s="149"/>
      <c r="AY11" s="149"/>
      <c r="AZ11" s="149"/>
      <c r="BA11" s="149"/>
      <c r="BB11" s="12"/>
    </row>
    <row r="12" spans="2:54" ht="23.1" customHeight="1" x14ac:dyDescent="0.25">
      <c r="B12" s="9"/>
      <c r="C12" s="140"/>
      <c r="D12" s="140"/>
      <c r="E12" s="140"/>
      <c r="F12" s="140"/>
      <c r="G12" s="140"/>
      <c r="H12" s="140"/>
      <c r="I12" s="140"/>
      <c r="J12" s="140"/>
      <c r="K12" s="140"/>
      <c r="L12" s="146" t="s">
        <v>37</v>
      </c>
      <c r="M12" s="145"/>
      <c r="N12" s="19" t="s">
        <v>38</v>
      </c>
      <c r="O12" s="147" t="s">
        <v>39</v>
      </c>
      <c r="P12" s="147" t="s">
        <v>39</v>
      </c>
      <c r="Q12" s="147" t="s">
        <v>40</v>
      </c>
      <c r="R12" s="140"/>
      <c r="S12" s="150"/>
      <c r="T12" s="150"/>
      <c r="U12" s="150"/>
      <c r="V12" s="151"/>
      <c r="W12" s="151"/>
      <c r="X12" s="151"/>
      <c r="Y12" s="151"/>
      <c r="Z12" s="151"/>
      <c r="AA12" s="10"/>
      <c r="AC12" s="11"/>
      <c r="AD12" s="142"/>
      <c r="AE12" s="142"/>
      <c r="AF12" s="142"/>
      <c r="AG12" s="142"/>
      <c r="AH12" s="142"/>
      <c r="AI12" s="142"/>
      <c r="AJ12" s="142"/>
      <c r="AK12" s="142"/>
      <c r="AL12" s="142"/>
      <c r="AM12" s="142"/>
      <c r="AN12" s="142"/>
      <c r="AO12" s="141" t="s">
        <v>41</v>
      </c>
      <c r="AP12" s="141" t="s">
        <v>42</v>
      </c>
      <c r="AQ12" s="142"/>
      <c r="AR12" s="149"/>
      <c r="AS12" s="149"/>
      <c r="AT12" s="149"/>
      <c r="AU12" s="142"/>
      <c r="AV12" s="149" t="s">
        <v>43</v>
      </c>
      <c r="AW12" s="149" t="s">
        <v>17</v>
      </c>
      <c r="AX12" s="20"/>
      <c r="AY12" s="20"/>
      <c r="AZ12" s="149" t="s">
        <v>44</v>
      </c>
      <c r="BA12" s="149" t="s">
        <v>45</v>
      </c>
      <c r="BB12" s="12"/>
    </row>
    <row r="13" spans="2:54" ht="57.6" customHeight="1" x14ac:dyDescent="0.25">
      <c r="B13" s="9"/>
      <c r="C13" s="140"/>
      <c r="D13" s="140"/>
      <c r="E13" s="140"/>
      <c r="F13" s="140"/>
      <c r="G13" s="140"/>
      <c r="H13" s="140"/>
      <c r="I13" s="140"/>
      <c r="J13" s="140"/>
      <c r="K13" s="140"/>
      <c r="L13" s="21" t="s">
        <v>46</v>
      </c>
      <c r="M13" s="21" t="s">
        <v>46</v>
      </c>
      <c r="N13" s="21" t="s">
        <v>47</v>
      </c>
      <c r="O13" s="148"/>
      <c r="P13" s="148"/>
      <c r="Q13" s="148"/>
      <c r="R13" s="140"/>
      <c r="S13" s="107" t="s">
        <v>48</v>
      </c>
      <c r="T13" s="107" t="s">
        <v>49</v>
      </c>
      <c r="U13" s="107" t="s">
        <v>50</v>
      </c>
      <c r="V13" s="148"/>
      <c r="W13" s="148"/>
      <c r="X13" s="148"/>
      <c r="Y13" s="148"/>
      <c r="Z13" s="148"/>
      <c r="AA13" s="10"/>
      <c r="AC13" s="11"/>
      <c r="AD13" s="143"/>
      <c r="AE13" s="143"/>
      <c r="AF13" s="143"/>
      <c r="AG13" s="143"/>
      <c r="AH13" s="143"/>
      <c r="AI13" s="143"/>
      <c r="AJ13" s="143"/>
      <c r="AK13" s="143"/>
      <c r="AL13" s="143"/>
      <c r="AM13" s="143"/>
      <c r="AN13" s="143"/>
      <c r="AO13" s="143"/>
      <c r="AP13" s="143"/>
      <c r="AQ13" s="143"/>
      <c r="AR13" s="22" t="s">
        <v>48</v>
      </c>
      <c r="AS13" s="22" t="s">
        <v>49</v>
      </c>
      <c r="AT13" s="22" t="s">
        <v>50</v>
      </c>
      <c r="AU13" s="143"/>
      <c r="AV13" s="149"/>
      <c r="AW13" s="149"/>
      <c r="AX13" s="20" t="s">
        <v>51</v>
      </c>
      <c r="AY13" s="20" t="s">
        <v>52</v>
      </c>
      <c r="AZ13" s="149"/>
      <c r="BA13" s="149"/>
      <c r="BB13" s="12"/>
    </row>
    <row r="14" spans="2:54" x14ac:dyDescent="0.25">
      <c r="B14" s="9"/>
      <c r="C14" s="23" t="s">
        <v>53</v>
      </c>
      <c r="D14" s="24" t="s">
        <v>54</v>
      </c>
      <c r="E14" s="24" t="s">
        <v>55</v>
      </c>
      <c r="F14" s="25" t="s">
        <v>56</v>
      </c>
      <c r="G14" s="25" t="s">
        <v>57</v>
      </c>
      <c r="H14" s="25" t="s">
        <v>58</v>
      </c>
      <c r="I14" s="25" t="s">
        <v>59</v>
      </c>
      <c r="J14" s="25" t="s">
        <v>60</v>
      </c>
      <c r="K14" s="25" t="s">
        <v>61</v>
      </c>
      <c r="L14" s="25" t="s">
        <v>62</v>
      </c>
      <c r="M14" s="25"/>
      <c r="N14" s="25" t="s">
        <v>63</v>
      </c>
      <c r="O14" s="25" t="s">
        <v>64</v>
      </c>
      <c r="P14" s="25" t="s">
        <v>64</v>
      </c>
      <c r="Q14" s="25" t="s">
        <v>65</v>
      </c>
      <c r="R14" s="25" t="s">
        <v>66</v>
      </c>
      <c r="S14" s="27"/>
      <c r="T14" s="27"/>
      <c r="U14" s="27"/>
      <c r="V14" s="25" t="s">
        <v>67</v>
      </c>
      <c r="W14" s="25" t="s">
        <v>68</v>
      </c>
      <c r="X14" s="25" t="s">
        <v>69</v>
      </c>
      <c r="Y14" s="25" t="s">
        <v>70</v>
      </c>
      <c r="Z14" s="25" t="s">
        <v>71</v>
      </c>
      <c r="AA14" s="10"/>
      <c r="AC14" s="11"/>
      <c r="AD14" s="26" t="s">
        <v>53</v>
      </c>
      <c r="AE14" s="26" t="s">
        <v>56</v>
      </c>
      <c r="AF14" s="26" t="s">
        <v>66</v>
      </c>
      <c r="AG14" s="26" t="s">
        <v>68</v>
      </c>
      <c r="AH14" s="26" t="s">
        <v>69</v>
      </c>
      <c r="AI14" s="26" t="s">
        <v>70</v>
      </c>
      <c r="AJ14" s="27" t="s">
        <v>72</v>
      </c>
      <c r="AK14" s="27"/>
      <c r="AL14" s="27"/>
      <c r="AM14" s="27" t="s">
        <v>73</v>
      </c>
      <c r="AN14" s="27" t="s">
        <v>74</v>
      </c>
      <c r="AO14" s="27" t="s">
        <v>75</v>
      </c>
      <c r="AP14" s="27" t="s">
        <v>76</v>
      </c>
      <c r="AQ14" s="27" t="s">
        <v>77</v>
      </c>
      <c r="AR14" s="27"/>
      <c r="AS14" s="27"/>
      <c r="AT14" s="27"/>
      <c r="AU14" s="27" t="s">
        <v>78</v>
      </c>
      <c r="AV14" s="27" t="s">
        <v>79</v>
      </c>
      <c r="AW14" s="27" t="s">
        <v>80</v>
      </c>
      <c r="AX14" s="27" t="s">
        <v>81</v>
      </c>
      <c r="AY14" s="27" t="s">
        <v>82</v>
      </c>
      <c r="AZ14" s="27" t="s">
        <v>83</v>
      </c>
      <c r="BA14" s="27" t="s">
        <v>84</v>
      </c>
      <c r="BB14" s="12"/>
    </row>
    <row r="15" spans="2:54" ht="94.5" x14ac:dyDescent="0.25">
      <c r="B15" s="9"/>
      <c r="C15" s="28">
        <v>1</v>
      </c>
      <c r="D15" s="28" t="s">
        <v>85</v>
      </c>
      <c r="E15" s="29" t="s">
        <v>86</v>
      </c>
      <c r="F15" s="30" t="s">
        <v>87</v>
      </c>
      <c r="G15" s="31" t="s">
        <v>88</v>
      </c>
      <c r="H15" s="31" t="s">
        <v>89</v>
      </c>
      <c r="I15" s="30" t="s">
        <v>90</v>
      </c>
      <c r="J15" s="32" t="s">
        <v>91</v>
      </c>
      <c r="K15" s="30" t="s">
        <v>92</v>
      </c>
      <c r="L15" s="28" t="s">
        <v>93</v>
      </c>
      <c r="M15" s="28">
        <f>VLOOKUP(L15,$D$49:$E$53,2,FALSE)</f>
        <v>4</v>
      </c>
      <c r="N15" s="28">
        <v>5</v>
      </c>
      <c r="O15" s="33" t="str">
        <f t="shared" ref="O15:O36" si="0">L15&amp;N15</f>
        <v>D5</v>
      </c>
      <c r="P15" s="34">
        <f t="shared" ref="P15:P41" si="1">N15*(VLOOKUP(L15,$D$49:$E$53,2,FALSE))</f>
        <v>20</v>
      </c>
      <c r="Q15" s="35" t="s">
        <v>94</v>
      </c>
      <c r="R15" s="30" t="s">
        <v>95</v>
      </c>
      <c r="S15" s="111">
        <v>1</v>
      </c>
      <c r="T15" s="111">
        <v>1</v>
      </c>
      <c r="U15" s="111">
        <v>1</v>
      </c>
      <c r="V15" s="106">
        <f>IF((S15+T15+U15)=3,1,IF((S15+T15+U15)&lt;=5,0.7,IF((S15+T15+U15)&lt;=6,0.5,IF((S15+T15+U15)&lt;=8,0.35,IF((S15+T15+U15)&lt;=9,0.25,“Salah Pengisian”)))))</f>
        <v>1</v>
      </c>
      <c r="W15" s="34">
        <f t="shared" ref="W15:W36" si="2">ROUNDUP(V15*(VLOOKUP(L15,$D$49:$E$53,2,FALSE)),0)</f>
        <v>4</v>
      </c>
      <c r="X15" s="34">
        <f>ROUNDUP((N15*V15),0)</f>
        <v>5</v>
      </c>
      <c r="Y15" s="108" t="str">
        <f t="shared" ref="Y15" si="3">IF(AND(X15=1,W15=1),"A1",IF(AND(X15=2,W15=1),"A2",IF(AND(X15=3,W15=1),"A3", IF(AND(X15=4,W15=1),"A4",IF(AND(X15=5,W15=1),"A5", IF(AND(X15=1,W15=2),"B1",IF(AND(X15=2,W15=2),"B2",IF(AND(X15=3,W15=2),"B3", IF(AND(X15=4,W15=2),"B4", IF(AND(X15=5,W15=2),"B5",IF(AND(X15=1,W15=3),"C1",IF(AND(X15=2,W15=3),"C2",IF(AND(X15=3,W15=3),"C3", IF(AND(X15=4,W15=3),"C4",IF(AND(X15=5,W15=3),"C5", IF(AND(X15=1,W15=4),"D1",IF(AND(X15=2,W15=4),"D2",IF(AND(X15=3,W15=4),"D3", IF(AND(X15=4,W15=4),"D4", IF(AND(X15=5,W15=4),"D5",IF(AND(X15=1,W15=5),"E1",IF(AND(X15=2,W15=5),"E2",IF(AND(X15=3,W15=5),"E3", IF(AND(X15=4,W15=5),"E4",IF(AND(X15=5,W15=5),"E5",0)))))))))))))))))))))))))</f>
        <v>D5</v>
      </c>
      <c r="Z15" s="36">
        <v>2</v>
      </c>
      <c r="AA15" s="10"/>
      <c r="AC15" s="11"/>
      <c r="AD15" s="37">
        <f>C15</f>
        <v>1</v>
      </c>
      <c r="AE15" s="38" t="str">
        <f>F15</f>
        <v>Potensi Kekosongan Perizinan dalam Pengoperasian bisnis yang telah berjalan</v>
      </c>
      <c r="AF15" s="38" t="str">
        <f>R15</f>
        <v>Pengurusan Perizinan Ke Kementrian</v>
      </c>
      <c r="AG15" s="34">
        <f>W15</f>
        <v>4</v>
      </c>
      <c r="AH15" s="34">
        <f>X15</f>
        <v>5</v>
      </c>
      <c r="AI15" s="39">
        <f>AG15*AH15</f>
        <v>20</v>
      </c>
      <c r="AJ15" s="40" t="s">
        <v>344</v>
      </c>
      <c r="AK15" s="29" t="str">
        <f>IF(AL15=1,"Mitigate","Accept")</f>
        <v>Mitigate</v>
      </c>
      <c r="AL15" s="29">
        <v>1</v>
      </c>
      <c r="AM15" s="30" t="s">
        <v>97</v>
      </c>
      <c r="AN15" s="30" t="s">
        <v>98</v>
      </c>
      <c r="AO15" s="41" t="s">
        <v>99</v>
      </c>
      <c r="AP15" s="41" t="s">
        <v>100</v>
      </c>
      <c r="AQ15" s="42"/>
      <c r="AR15" s="132">
        <v>1</v>
      </c>
      <c r="AS15" s="132">
        <v>3</v>
      </c>
      <c r="AT15" s="132">
        <v>2</v>
      </c>
      <c r="AU15" s="106">
        <f>IF((AR15+AS15+AT15)=3,1,IF((AR15+AS15+AT15)&lt;=5,0.7,IF((AR15+AS15+AT15)&lt;=6,0.5,IF((AR15+AS15+AT15)&lt;=8,0.35,IF((AR15+AS15+AT15)&lt;=9,0.25,“Salah Pengisian”)))))</f>
        <v>0.5</v>
      </c>
      <c r="AV15" s="32" t="s">
        <v>91</v>
      </c>
      <c r="AW15" s="30" t="s">
        <v>92</v>
      </c>
      <c r="AX15" s="43">
        <f>ROUNDUP((AU15*W15),0)</f>
        <v>2</v>
      </c>
      <c r="AY15" s="44">
        <f>ROUNDUP((AU15*X15),0)</f>
        <v>3</v>
      </c>
      <c r="AZ15" s="45" t="str">
        <f t="shared" ref="AZ15:AZ41" si="4">IF(AND(AY15=1,AX15=1),"A1",IF(AND(AY15=2,AX15=1),"A2",IF(AND(AY15=3,AX15=1),"A3", IF(AND(AY15=4,AX15=1),"A4",IF(AND(AY15=5,AX15=1),"A5", IF(AND(AY15=1,AX15=2),"B1",IF(AND(AY15=2,AX15=2),"B2",IF(AND(AY15=3,AX15=2),"B3", IF(AND(AY15=4,AX15=2),"B4", IF(AND(AY15=5,AX15=2),"B5",IF(AND(AY15=1,AX15=3),"C1",IF(AND(AY15=2,AX15=3),"C2",IF(AND(AY15=3,AX15=3),"C3", IF(AND(AY15=4,AX15=3),"C4",IF(AND(AY15=5,AX15=3),"C5", IF(AND(AY15=1,AX15=4),"D1",IF(AND(AY15=2,AX15=4),"D2",IF(AND(AY15=3,AX15=4),"D3", IF(AND(AY15=4,AX15=4),"D4", IF(AND(AY15=5,AX15=4),"D5",IF(AND(AY15=1,AX15=5),"E1",IF(AND(AY15=2,AX15=5),"E2",IF(AND(AY15=3,AX15=5),"E3", IF(AND(AY15=4,AX15=5),"E4",IF(AND(AY15=5,AX15=5),"E5",0)))))))))))))))))))))))))</f>
        <v>B3</v>
      </c>
      <c r="BA15" s="46">
        <v>6</v>
      </c>
      <c r="BB15" s="12"/>
    </row>
    <row r="16" spans="2:54" ht="135" x14ac:dyDescent="0.25">
      <c r="B16" s="9"/>
      <c r="C16" s="28">
        <v>2</v>
      </c>
      <c r="D16" s="28" t="s">
        <v>101</v>
      </c>
      <c r="E16" s="29" t="s">
        <v>102</v>
      </c>
      <c r="F16" s="30" t="s">
        <v>103</v>
      </c>
      <c r="G16" s="31" t="s">
        <v>88</v>
      </c>
      <c r="H16" s="31" t="s">
        <v>104</v>
      </c>
      <c r="I16" s="30" t="s">
        <v>105</v>
      </c>
      <c r="J16" s="47" t="s">
        <v>106</v>
      </c>
      <c r="K16" s="30" t="s">
        <v>107</v>
      </c>
      <c r="L16" s="28" t="s">
        <v>93</v>
      </c>
      <c r="M16" s="28">
        <f>VLOOKUP(L16,$D$49:$E$53,2,FALSE)</f>
        <v>4</v>
      </c>
      <c r="N16" s="28">
        <v>4</v>
      </c>
      <c r="O16" s="33" t="str">
        <f t="shared" si="0"/>
        <v>D4</v>
      </c>
      <c r="P16" s="34">
        <f t="shared" si="1"/>
        <v>16</v>
      </c>
      <c r="Q16" s="35" t="s">
        <v>94</v>
      </c>
      <c r="R16" s="30" t="s">
        <v>108</v>
      </c>
      <c r="S16" s="111">
        <v>1</v>
      </c>
      <c r="T16" s="111">
        <v>1</v>
      </c>
      <c r="U16" s="111">
        <v>1</v>
      </c>
      <c r="V16" s="106">
        <f>IF((S16+T16+U16)=3,1,IF((S16+T16+U16)&lt;=5,0.7,IF((S16+T16+U16)&lt;=6,0.5,IF((S16+T16+U16)&lt;=8,0.35,IF((S16+T16+U16)&lt;=9,0.25,“Salah Pengisian”)))))</f>
        <v>1</v>
      </c>
      <c r="W16" s="34">
        <f t="shared" si="2"/>
        <v>4</v>
      </c>
      <c r="X16" s="34">
        <f t="shared" ref="X16:X36" si="5">ROUNDUP((N16*V16),0)</f>
        <v>4</v>
      </c>
      <c r="Y16" s="33" t="s">
        <v>75</v>
      </c>
      <c r="Z16" s="36">
        <v>2</v>
      </c>
      <c r="AA16" s="10"/>
      <c r="AC16" s="11"/>
      <c r="AD16" s="37">
        <f t="shared" ref="AD16:AD41" si="6">C16</f>
        <v>2</v>
      </c>
      <c r="AE16" s="38" t="str">
        <f t="shared" ref="AE16:AE36" si="7">F16</f>
        <v>Proses Pengalihan Kerjasama dan Perjanjian yang masih berlangsung</v>
      </c>
      <c r="AF16" s="38" t="str">
        <f t="shared" ref="AF16:AF38" si="8">R16</f>
        <v>Penggunaan Perjanjian kerjasama eksisting</v>
      </c>
      <c r="AG16" s="34">
        <f t="shared" ref="AG16:AH35" si="9">W16</f>
        <v>4</v>
      </c>
      <c r="AH16" s="34">
        <f t="shared" si="9"/>
        <v>4</v>
      </c>
      <c r="AI16" s="39">
        <f t="shared" ref="AI16:AI36" si="10">AG16*AH16</f>
        <v>16</v>
      </c>
      <c r="AJ16" s="40" t="s">
        <v>109</v>
      </c>
      <c r="AK16" s="29" t="str">
        <f t="shared" ref="AK16:AK36" si="11">IF(AL16=1,"Mitigate","Accept")</f>
        <v>Mitigate</v>
      </c>
      <c r="AL16" s="29">
        <v>1</v>
      </c>
      <c r="AM16" s="30" t="s">
        <v>97</v>
      </c>
      <c r="AN16" s="30" t="s">
        <v>110</v>
      </c>
      <c r="AO16" s="41" t="s">
        <v>99</v>
      </c>
      <c r="AP16" s="41" t="s">
        <v>111</v>
      </c>
      <c r="AQ16" s="42"/>
      <c r="AR16" s="132">
        <v>2</v>
      </c>
      <c r="AS16" s="132">
        <v>3</v>
      </c>
      <c r="AT16" s="132">
        <v>3</v>
      </c>
      <c r="AU16" s="106">
        <f>IF((AR16+AS16+AT16)=3,1,IF((AR16+AS16+AT16)&lt;=5,0.7,IF((AR16+AS16+AT16)&lt;=6,0.5,IF((AR16+AS16+AT16)&lt;=8,0.35,IF((AR16+AS16+AT16)&lt;=9,0.25,“Salah Pengisian”)))))</f>
        <v>0.35</v>
      </c>
      <c r="AV16" s="47" t="s">
        <v>106</v>
      </c>
      <c r="AW16" s="30" t="s">
        <v>107</v>
      </c>
      <c r="AX16" s="43">
        <f t="shared" ref="AX16:AX41" si="12">ROUNDUP((AU16*W16),0)</f>
        <v>2</v>
      </c>
      <c r="AY16" s="44">
        <f t="shared" ref="AY16:AY41" si="13">ROUNDUP((AU16*X16),0)</f>
        <v>2</v>
      </c>
      <c r="AZ16" s="45" t="str">
        <f t="shared" si="4"/>
        <v>B2</v>
      </c>
      <c r="BA16" s="46">
        <v>8</v>
      </c>
      <c r="BB16" s="12"/>
    </row>
    <row r="17" spans="2:54" ht="229.5" x14ac:dyDescent="0.25">
      <c r="B17" s="9"/>
      <c r="C17" s="28">
        <v>3</v>
      </c>
      <c r="D17" s="28" t="s">
        <v>112</v>
      </c>
      <c r="E17" s="29" t="s">
        <v>113</v>
      </c>
      <c r="F17" s="30" t="s">
        <v>114</v>
      </c>
      <c r="G17" s="31" t="s">
        <v>115</v>
      </c>
      <c r="H17" s="31" t="s">
        <v>116</v>
      </c>
      <c r="I17" s="30" t="s">
        <v>117</v>
      </c>
      <c r="J17" s="32" t="s">
        <v>118</v>
      </c>
      <c r="K17" s="30" t="s">
        <v>119</v>
      </c>
      <c r="L17" s="28" t="s">
        <v>120</v>
      </c>
      <c r="M17" s="28">
        <f>VLOOKUP(L17,$D$49:$E$53,2,FALSE)</f>
        <v>5</v>
      </c>
      <c r="N17" s="28">
        <v>5</v>
      </c>
      <c r="O17" s="33" t="str">
        <f t="shared" si="0"/>
        <v>E5</v>
      </c>
      <c r="P17" s="34">
        <f t="shared" si="1"/>
        <v>25</v>
      </c>
      <c r="Q17" s="35" t="s">
        <v>94</v>
      </c>
      <c r="R17" s="30" t="s">
        <v>121</v>
      </c>
      <c r="S17" s="111">
        <v>1</v>
      </c>
      <c r="T17" s="111">
        <v>1</v>
      </c>
      <c r="U17" s="111">
        <v>1</v>
      </c>
      <c r="V17" s="106">
        <f>IF((S17+T17+U17)=3,1,IF((S17+T17+U17)&lt;=5,0.7,IF((S17+T17+U17)&lt;=6,0.5,IF((S17+T17+U17)&lt;=8,0.35,IF((S17+T17+U17)&lt;=9,0.25,“Salah Pengisian”)))))</f>
        <v>1</v>
      </c>
      <c r="W17" s="34">
        <f t="shared" si="2"/>
        <v>5</v>
      </c>
      <c r="X17" s="34">
        <v>5</v>
      </c>
      <c r="Y17" s="33" t="s">
        <v>122</v>
      </c>
      <c r="Z17" s="36">
        <v>6</v>
      </c>
      <c r="AA17" s="10"/>
      <c r="AC17" s="11"/>
      <c r="AD17" s="37">
        <f t="shared" si="6"/>
        <v>3</v>
      </c>
      <c r="AE17" s="38" t="str">
        <f t="shared" si="7"/>
        <v>Persepsi IAS yang terintegrasi sebagai "price maker" dan monopoli pasar</v>
      </c>
      <c r="AF17" s="38" t="str">
        <f t="shared" si="8"/>
        <v>Penyusunan Kajian Risiko</v>
      </c>
      <c r="AG17" s="34">
        <f t="shared" si="9"/>
        <v>5</v>
      </c>
      <c r="AH17" s="34">
        <f t="shared" si="9"/>
        <v>5</v>
      </c>
      <c r="AI17" s="39">
        <f t="shared" si="10"/>
        <v>25</v>
      </c>
      <c r="AJ17" s="40" t="s">
        <v>345</v>
      </c>
      <c r="AK17" s="29" t="str">
        <f t="shared" si="11"/>
        <v>Mitigate</v>
      </c>
      <c r="AL17" s="29">
        <v>1</v>
      </c>
      <c r="AM17" s="30" t="s">
        <v>97</v>
      </c>
      <c r="AN17" s="30" t="s">
        <v>123</v>
      </c>
      <c r="AO17" s="41">
        <v>45170</v>
      </c>
      <c r="AP17" s="41" t="s">
        <v>111</v>
      </c>
      <c r="AQ17" s="42"/>
      <c r="AR17" s="132">
        <v>1</v>
      </c>
      <c r="AS17" s="132">
        <v>2</v>
      </c>
      <c r="AT17" s="132">
        <v>3</v>
      </c>
      <c r="AU17" s="106">
        <f>IF((AR17+AS17+AT17)=3,1,IF((AR17+AS17+AT17)&lt;=5,0.7,IF((AR17+AS17+AT17)&lt;=6,0.5,IF((AR17+AS17+AT17)&lt;=8,0.35,IF((AR17+AS17+AT17)&lt;=9,0.25,“Salah Pengisian”)))))</f>
        <v>0.5</v>
      </c>
      <c r="AV17" s="32" t="s">
        <v>118</v>
      </c>
      <c r="AW17" s="30" t="s">
        <v>119</v>
      </c>
      <c r="AX17" s="43">
        <f t="shared" si="12"/>
        <v>3</v>
      </c>
      <c r="AY17" s="44">
        <f t="shared" si="13"/>
        <v>3</v>
      </c>
      <c r="AZ17" s="45" t="str">
        <f t="shared" si="4"/>
        <v>C3</v>
      </c>
      <c r="BA17" s="46"/>
      <c r="BB17" s="12"/>
    </row>
    <row r="18" spans="2:54" ht="243" x14ac:dyDescent="0.25">
      <c r="B18" s="9"/>
      <c r="C18" s="28">
        <v>4</v>
      </c>
      <c r="D18" s="28" t="s">
        <v>112</v>
      </c>
      <c r="E18" s="29" t="s">
        <v>124</v>
      </c>
      <c r="F18" s="30" t="s">
        <v>125</v>
      </c>
      <c r="G18" s="31" t="s">
        <v>115</v>
      </c>
      <c r="H18" s="31" t="s">
        <v>126</v>
      </c>
      <c r="I18" s="30" t="s">
        <v>127</v>
      </c>
      <c r="J18" s="32" t="s">
        <v>128</v>
      </c>
      <c r="K18" s="30" t="s">
        <v>129</v>
      </c>
      <c r="L18" s="28" t="s">
        <v>120</v>
      </c>
      <c r="M18" s="28">
        <v>4</v>
      </c>
      <c r="N18" s="28">
        <v>3</v>
      </c>
      <c r="O18" s="33" t="str">
        <f t="shared" si="0"/>
        <v>E3</v>
      </c>
      <c r="P18" s="34">
        <f t="shared" si="1"/>
        <v>15</v>
      </c>
      <c r="Q18" s="35" t="s">
        <v>94</v>
      </c>
      <c r="R18" s="30" t="s">
        <v>130</v>
      </c>
      <c r="S18" s="111">
        <v>1</v>
      </c>
      <c r="T18" s="111">
        <v>1</v>
      </c>
      <c r="U18" s="111">
        <v>1</v>
      </c>
      <c r="V18" s="106">
        <f>IF((S18+T18+U18)=3,1,IF((S18+T18+U18)&lt;=5,0.7,IF((S18+T18+U18)&lt;=6,0.5,IF((S18+T18+U18)&lt;=8,0.35,IF((S18+T18+U18)&lt;=9,0.25,“Salah Pengisian”)))))</f>
        <v>1</v>
      </c>
      <c r="W18" s="34">
        <f t="shared" si="2"/>
        <v>5</v>
      </c>
      <c r="X18" s="34">
        <f t="shared" si="5"/>
        <v>3</v>
      </c>
      <c r="Y18" s="33" t="s">
        <v>122</v>
      </c>
      <c r="Z18" s="36">
        <v>6</v>
      </c>
      <c r="AA18" s="10"/>
      <c r="AC18" s="11"/>
      <c r="AD18" s="37">
        <f t="shared" si="6"/>
        <v>4</v>
      </c>
      <c r="AE18" s="38" t="str">
        <f t="shared" si="7"/>
        <v>Perubahan Model bisnis dari saat ini yang Mixed antar anak perusahaan menjadi terintegrasi di Subholding</v>
      </c>
      <c r="AF18" s="38" t="str">
        <f t="shared" si="8"/>
        <v>Melaksanaakn proses bisnis eksisting</v>
      </c>
      <c r="AG18" s="34">
        <f t="shared" si="9"/>
        <v>5</v>
      </c>
      <c r="AH18" s="34">
        <f t="shared" si="9"/>
        <v>3</v>
      </c>
      <c r="AI18" s="39">
        <f t="shared" si="10"/>
        <v>15</v>
      </c>
      <c r="AJ18" s="40" t="s">
        <v>346</v>
      </c>
      <c r="AK18" s="29" t="str">
        <f t="shared" si="11"/>
        <v>Mitigate</v>
      </c>
      <c r="AL18" s="29">
        <v>1</v>
      </c>
      <c r="AM18" s="30" t="s">
        <v>97</v>
      </c>
      <c r="AN18" s="30" t="s">
        <v>131</v>
      </c>
      <c r="AO18" s="41" t="s">
        <v>99</v>
      </c>
      <c r="AP18" s="41" t="s">
        <v>111</v>
      </c>
      <c r="AQ18" s="42"/>
      <c r="AR18" s="132">
        <v>3</v>
      </c>
      <c r="AS18" s="132">
        <v>2</v>
      </c>
      <c r="AT18" s="132">
        <v>3</v>
      </c>
      <c r="AU18" s="106">
        <f>IF((AR18+AS18+AT18)=3,1,IF((AR18+AS18+AT18)&lt;=5,0.7,IF((AR18+AS18+AT18)&lt;=6,0.5,IF((AR18+AS18+AT18)&lt;=8,0.35,IF((AR18+AS18+AT18)&lt;=9,0.25,“Salah Pengisian”)))))</f>
        <v>0.35</v>
      </c>
      <c r="AV18" s="32" t="s">
        <v>128</v>
      </c>
      <c r="AW18" s="30" t="s">
        <v>129</v>
      </c>
      <c r="AX18" s="43">
        <f t="shared" si="12"/>
        <v>2</v>
      </c>
      <c r="AY18" s="44">
        <f t="shared" si="13"/>
        <v>2</v>
      </c>
      <c r="AZ18" s="45" t="str">
        <f t="shared" si="4"/>
        <v>B2</v>
      </c>
      <c r="BA18" s="48"/>
      <c r="BB18" s="12"/>
    </row>
    <row r="19" spans="2:54" ht="387" customHeight="1" x14ac:dyDescent="0.25">
      <c r="B19" s="9"/>
      <c r="C19" s="28">
        <v>5</v>
      </c>
      <c r="D19" s="28" t="s">
        <v>112</v>
      </c>
      <c r="E19" s="29" t="s">
        <v>132</v>
      </c>
      <c r="F19" s="30" t="s">
        <v>133</v>
      </c>
      <c r="G19" s="31" t="s">
        <v>134</v>
      </c>
      <c r="H19" s="31" t="s">
        <v>135</v>
      </c>
      <c r="I19" s="30" t="s">
        <v>136</v>
      </c>
      <c r="J19" s="49" t="s">
        <v>137</v>
      </c>
      <c r="K19" s="30" t="s">
        <v>138</v>
      </c>
      <c r="L19" s="28" t="s">
        <v>93</v>
      </c>
      <c r="M19" s="28">
        <v>5</v>
      </c>
      <c r="N19" s="28">
        <v>5</v>
      </c>
      <c r="O19" s="33" t="str">
        <f t="shared" si="0"/>
        <v>D5</v>
      </c>
      <c r="P19" s="34">
        <f t="shared" si="1"/>
        <v>20</v>
      </c>
      <c r="Q19" s="35" t="s">
        <v>94</v>
      </c>
      <c r="R19" s="30" t="s">
        <v>130</v>
      </c>
      <c r="S19" s="111">
        <v>1</v>
      </c>
      <c r="T19" s="111">
        <v>1</v>
      </c>
      <c r="U19" s="111">
        <v>1</v>
      </c>
      <c r="V19" s="106">
        <f>IF((S19+T19+U19)=3,1,IF((S19+T19+U19)&lt;=5,0.7,IF((S19+T19+U19)&lt;=6,0.5,IF((S19+T19+U19)&lt;=8,0.35,IF((S19+T19+U19)&lt;=9,0.25,“Salah Pengisian”)))))</f>
        <v>1</v>
      </c>
      <c r="W19" s="34">
        <v>5</v>
      </c>
      <c r="X19" s="34">
        <f>ROUNDUP((N19*V19),0)</f>
        <v>5</v>
      </c>
      <c r="Y19" s="33" t="s">
        <v>139</v>
      </c>
      <c r="Z19" s="36">
        <v>6</v>
      </c>
      <c r="AA19" s="10"/>
      <c r="AC19" s="11"/>
      <c r="AD19" s="37">
        <f t="shared" si="6"/>
        <v>5</v>
      </c>
      <c r="AE19" s="38" t="str">
        <f t="shared" si="7"/>
        <v>Disrupsi Operasional saat perubahan proses bisnis di awal transisi merger sub holding</v>
      </c>
      <c r="AF19" s="38" t="str">
        <f t="shared" si="8"/>
        <v>Melaksanaakn proses bisnis eksisting</v>
      </c>
      <c r="AG19" s="34">
        <f t="shared" si="9"/>
        <v>5</v>
      </c>
      <c r="AH19" s="34">
        <f t="shared" si="9"/>
        <v>5</v>
      </c>
      <c r="AI19" s="39">
        <f t="shared" si="10"/>
        <v>25</v>
      </c>
      <c r="AJ19" s="40" t="s">
        <v>140</v>
      </c>
      <c r="AK19" s="29" t="str">
        <f t="shared" si="11"/>
        <v>Mitigate</v>
      </c>
      <c r="AL19" s="29">
        <v>1</v>
      </c>
      <c r="AM19" s="30" t="s">
        <v>97</v>
      </c>
      <c r="AN19" s="30" t="s">
        <v>141</v>
      </c>
      <c r="AO19" s="41" t="s">
        <v>99</v>
      </c>
      <c r="AP19" s="41" t="s">
        <v>111</v>
      </c>
      <c r="AQ19" s="42"/>
      <c r="AR19" s="132">
        <v>2</v>
      </c>
      <c r="AS19" s="132">
        <v>2</v>
      </c>
      <c r="AT19" s="132">
        <v>2</v>
      </c>
      <c r="AU19" s="106">
        <f>IF((AR19+AS19+AT19)=3,1,IF((AR19+AS19+AT19)&lt;=5,0.7,IF((AR19+AS19+AT19)&lt;=6,0.5,IF((AR19+AS19+AT19)&lt;=8,0.35,IF((AR19+AS19+AT19)&lt;=9,0.25,“Salah Pengisian”)))))</f>
        <v>0.5</v>
      </c>
      <c r="AV19" s="49" t="s">
        <v>137</v>
      </c>
      <c r="AW19" s="30" t="s">
        <v>138</v>
      </c>
      <c r="AX19" s="43">
        <f t="shared" si="12"/>
        <v>3</v>
      </c>
      <c r="AY19" s="44">
        <f t="shared" si="13"/>
        <v>3</v>
      </c>
      <c r="AZ19" s="45" t="str">
        <f t="shared" si="4"/>
        <v>C3</v>
      </c>
      <c r="BA19" s="46"/>
      <c r="BB19" s="12"/>
    </row>
    <row r="20" spans="2:54" ht="251.25" customHeight="1" x14ac:dyDescent="0.25">
      <c r="B20" s="9"/>
      <c r="C20" s="28">
        <v>6</v>
      </c>
      <c r="D20" s="28" t="s">
        <v>112</v>
      </c>
      <c r="E20" s="29" t="s">
        <v>142</v>
      </c>
      <c r="F20" s="30" t="s">
        <v>143</v>
      </c>
      <c r="G20" s="31" t="s">
        <v>134</v>
      </c>
      <c r="H20" s="31" t="s">
        <v>144</v>
      </c>
      <c r="I20" s="30" t="s">
        <v>145</v>
      </c>
      <c r="J20" s="32" t="s">
        <v>128</v>
      </c>
      <c r="K20" s="30" t="s">
        <v>146</v>
      </c>
      <c r="L20" s="28" t="s">
        <v>120</v>
      </c>
      <c r="M20" s="28">
        <f t="shared" ref="M20:M36" si="14">VLOOKUP(L20,$D$49:$E$53,2,FALSE)</f>
        <v>5</v>
      </c>
      <c r="N20" s="28">
        <v>3</v>
      </c>
      <c r="O20" s="33" t="str">
        <f t="shared" si="0"/>
        <v>E3</v>
      </c>
      <c r="P20" s="34">
        <f>N20*(VLOOKUP(L20,$D$49:$E$53,2,FALSE))</f>
        <v>15</v>
      </c>
      <c r="Q20" s="35" t="s">
        <v>94</v>
      </c>
      <c r="R20" s="30" t="s">
        <v>147</v>
      </c>
      <c r="S20" s="111">
        <v>1</v>
      </c>
      <c r="T20" s="111">
        <v>1</v>
      </c>
      <c r="U20" s="111">
        <v>1</v>
      </c>
      <c r="V20" s="106">
        <f>IF((S20+T20+U20)=3,1,IF((S20+T20+U20)&lt;=5,0.7,IF((S20+T20+U20)&lt;=6,0.5,IF((S20+T20+U20)&lt;=8,0.35,IF((S20+T20+U20)&lt;=9,0.25,“Salah Pengisian”)))))</f>
        <v>1</v>
      </c>
      <c r="W20" s="34">
        <f t="shared" si="2"/>
        <v>5</v>
      </c>
      <c r="X20" s="34">
        <f>ROUNDUP((N20*V20),0)</f>
        <v>3</v>
      </c>
      <c r="Y20" s="33" t="s">
        <v>96</v>
      </c>
      <c r="Z20" s="36">
        <v>6</v>
      </c>
      <c r="AA20" s="10"/>
      <c r="AC20" s="11"/>
      <c r="AD20" s="37">
        <f t="shared" si="6"/>
        <v>6</v>
      </c>
      <c r="AE20" s="38" t="str">
        <f t="shared" si="7"/>
        <v>Penciptaan dan peningkatan nilai yang belum terbentuk karena kurangnya sinergi dan masih terdapat silo silo dalam Anggota Holding</v>
      </c>
      <c r="AF20" s="38" t="str">
        <f t="shared" si="8"/>
        <v>Penggunaan Prosedur masing masing perusahaan</v>
      </c>
      <c r="AG20" s="34">
        <f t="shared" si="9"/>
        <v>5</v>
      </c>
      <c r="AH20" s="34">
        <f t="shared" si="9"/>
        <v>3</v>
      </c>
      <c r="AI20" s="39">
        <f t="shared" si="10"/>
        <v>15</v>
      </c>
      <c r="AJ20" s="40" t="s">
        <v>347</v>
      </c>
      <c r="AK20" s="29" t="str">
        <f t="shared" si="11"/>
        <v>Mitigate</v>
      </c>
      <c r="AL20" s="29">
        <v>1</v>
      </c>
      <c r="AM20" s="30" t="s">
        <v>97</v>
      </c>
      <c r="AN20" s="30" t="s">
        <v>148</v>
      </c>
      <c r="AO20" s="41" t="s">
        <v>99</v>
      </c>
      <c r="AP20" s="41" t="s">
        <v>111</v>
      </c>
      <c r="AQ20" s="42"/>
      <c r="AR20" s="132">
        <v>1</v>
      </c>
      <c r="AS20" s="132">
        <v>3</v>
      </c>
      <c r="AT20" s="132">
        <v>2</v>
      </c>
      <c r="AU20" s="106">
        <f>IF((AR20+AS20+AT20)=3,1,IF((AR20+AS20+AT20)&lt;=5,0.7,IF((AR20+AS20+AT20)&lt;=6,0.5,IF((AR20+AS20+AT20)&lt;=8,0.35,IF((AR20+AS20+AT20)&lt;=9,0.25,“Salah Pengisian”)))))</f>
        <v>0.5</v>
      </c>
      <c r="AV20" s="32" t="s">
        <v>128</v>
      </c>
      <c r="AW20" s="30" t="s">
        <v>146</v>
      </c>
      <c r="AX20" s="43">
        <f t="shared" si="12"/>
        <v>3</v>
      </c>
      <c r="AY20" s="44">
        <f t="shared" si="13"/>
        <v>2</v>
      </c>
      <c r="AZ20" s="50" t="str">
        <f t="shared" si="4"/>
        <v>C2</v>
      </c>
      <c r="BA20" s="46"/>
      <c r="BB20" s="12"/>
    </row>
    <row r="21" spans="2:54" ht="408" customHeight="1" x14ac:dyDescent="0.25">
      <c r="B21" s="9"/>
      <c r="C21" s="28">
        <v>7</v>
      </c>
      <c r="D21" s="28" t="s">
        <v>149</v>
      </c>
      <c r="E21" s="29" t="s">
        <v>150</v>
      </c>
      <c r="F21" s="30" t="s">
        <v>151</v>
      </c>
      <c r="G21" s="51" t="s">
        <v>152</v>
      </c>
      <c r="H21" s="52" t="s">
        <v>153</v>
      </c>
      <c r="I21" s="30" t="s">
        <v>154</v>
      </c>
      <c r="J21" s="49" t="s">
        <v>155</v>
      </c>
      <c r="K21" s="30" t="s">
        <v>156</v>
      </c>
      <c r="L21" s="28" t="s">
        <v>93</v>
      </c>
      <c r="M21" s="28">
        <v>5</v>
      </c>
      <c r="N21" s="28">
        <v>5</v>
      </c>
      <c r="O21" s="33" t="str">
        <f t="shared" si="0"/>
        <v>D5</v>
      </c>
      <c r="P21" s="34">
        <f t="shared" si="1"/>
        <v>20</v>
      </c>
      <c r="Q21" s="35" t="s">
        <v>94</v>
      </c>
      <c r="R21" s="30" t="s">
        <v>157</v>
      </c>
      <c r="S21" s="111">
        <v>1</v>
      </c>
      <c r="T21" s="111">
        <v>1</v>
      </c>
      <c r="U21" s="111">
        <v>1</v>
      </c>
      <c r="V21" s="106">
        <f>IF((S21+T21+U21)=3,1,IF((S21+T21+U21)&lt;=5,0.7,IF((S21+T21+U21)&lt;=6,0.5,IF((S21+T21+U21)&lt;=8,0.35,IF((S21+T21+U21)&lt;=9,0.25,“Salah Pengisian”)))))</f>
        <v>1</v>
      </c>
      <c r="W21" s="34">
        <v>5</v>
      </c>
      <c r="X21" s="34">
        <f t="shared" si="5"/>
        <v>5</v>
      </c>
      <c r="Y21" s="33" t="s">
        <v>139</v>
      </c>
      <c r="Z21" s="36">
        <v>6</v>
      </c>
      <c r="AA21" s="10"/>
      <c r="AC21" s="11"/>
      <c r="AD21" s="37">
        <f t="shared" si="6"/>
        <v>7</v>
      </c>
      <c r="AE21" s="38" t="str">
        <f t="shared" si="7"/>
        <v>Disrupsi Teknologi Informasi saat dilakukan integrasi Sistem</v>
      </c>
      <c r="AF21" s="38" t="str">
        <f t="shared" si="8"/>
        <v>Penggunaan sistem pencatatan keuangan dari APK</v>
      </c>
      <c r="AG21" s="34">
        <f t="shared" si="9"/>
        <v>5</v>
      </c>
      <c r="AH21" s="34">
        <f t="shared" si="9"/>
        <v>5</v>
      </c>
      <c r="AI21" s="39">
        <f t="shared" si="10"/>
        <v>25</v>
      </c>
      <c r="AJ21" s="40" t="s">
        <v>158</v>
      </c>
      <c r="AK21" s="29" t="str">
        <f t="shared" si="11"/>
        <v>Mitigate</v>
      </c>
      <c r="AL21" s="29">
        <v>1</v>
      </c>
      <c r="AM21" s="30" t="s">
        <v>97</v>
      </c>
      <c r="AN21" s="30" t="s">
        <v>159</v>
      </c>
      <c r="AO21" s="41" t="s">
        <v>99</v>
      </c>
      <c r="AP21" s="41" t="s">
        <v>111</v>
      </c>
      <c r="AQ21" s="42"/>
      <c r="AR21" s="132">
        <v>2</v>
      </c>
      <c r="AS21" s="132">
        <v>2</v>
      </c>
      <c r="AT21" s="132">
        <v>2</v>
      </c>
      <c r="AU21" s="106">
        <f>IF((AR21+AS21+AT21)=3,1,IF((AR21+AS21+AT21)&lt;=5,0.7,IF((AR21+AS21+AT21)&lt;=6,0.5,IF((AR21+AS21+AT21)&lt;=8,0.35,IF((AR21+AS21+AT21)&lt;=9,0.25,“Salah Pengisian”)))))</f>
        <v>0.5</v>
      </c>
      <c r="AV21" s="49" t="s">
        <v>155</v>
      </c>
      <c r="AW21" s="30" t="s">
        <v>156</v>
      </c>
      <c r="AX21" s="43">
        <f t="shared" si="12"/>
        <v>3</v>
      </c>
      <c r="AY21" s="44">
        <f t="shared" si="13"/>
        <v>3</v>
      </c>
      <c r="AZ21" s="50" t="str">
        <f t="shared" si="4"/>
        <v>C3</v>
      </c>
      <c r="BA21" s="53"/>
      <c r="BB21" s="12"/>
    </row>
    <row r="22" spans="2:54" ht="162.75" thickBot="1" x14ac:dyDescent="0.3">
      <c r="B22" s="54"/>
      <c r="C22" s="28">
        <v>8</v>
      </c>
      <c r="D22" s="28" t="s">
        <v>149</v>
      </c>
      <c r="E22" s="29" t="s">
        <v>160</v>
      </c>
      <c r="F22" s="30" t="s">
        <v>161</v>
      </c>
      <c r="G22" s="51" t="s">
        <v>152</v>
      </c>
      <c r="H22" s="52" t="s">
        <v>153</v>
      </c>
      <c r="I22" s="30" t="s">
        <v>162</v>
      </c>
      <c r="J22" s="49" t="s">
        <v>163</v>
      </c>
      <c r="K22" s="30" t="s">
        <v>164</v>
      </c>
      <c r="L22" s="28" t="s">
        <v>93</v>
      </c>
      <c r="M22" s="28">
        <f t="shared" si="14"/>
        <v>4</v>
      </c>
      <c r="N22" s="28">
        <v>3</v>
      </c>
      <c r="O22" s="33" t="str">
        <f t="shared" si="0"/>
        <v>D3</v>
      </c>
      <c r="P22" s="34">
        <f t="shared" si="1"/>
        <v>12</v>
      </c>
      <c r="Q22" s="35" t="s">
        <v>94</v>
      </c>
      <c r="R22" s="30" t="s">
        <v>165</v>
      </c>
      <c r="S22" s="111">
        <v>1</v>
      </c>
      <c r="T22" s="111">
        <v>1</v>
      </c>
      <c r="U22" s="111">
        <v>1</v>
      </c>
      <c r="V22" s="106">
        <f>IF((S22+T22+U22)=3,1,IF((S22+T22+U22)&lt;=5,0.7,IF((S22+T22+U22)&lt;=6,0.5,IF((S22+T22+U22)&lt;=8,0.35,IF((S22+T22+U22)&lt;=9,0.25,“Salah Pengisian”)))))</f>
        <v>1</v>
      </c>
      <c r="W22" s="34">
        <f t="shared" si="2"/>
        <v>4</v>
      </c>
      <c r="X22" s="34">
        <f t="shared" si="5"/>
        <v>3</v>
      </c>
      <c r="Y22" s="33" t="s">
        <v>166</v>
      </c>
      <c r="Z22" s="36">
        <v>6</v>
      </c>
      <c r="AA22" s="55"/>
      <c r="AC22" s="56"/>
      <c r="AD22" s="37">
        <f t="shared" si="6"/>
        <v>8</v>
      </c>
      <c r="AE22" s="38" t="str">
        <f t="shared" si="7"/>
        <v>Rendahnya tingkat implementasi integrasi sistem baru setelah Menjadi Sub holding</v>
      </c>
      <c r="AF22" s="38" t="str">
        <f t="shared" si="8"/>
        <v xml:space="preserve">Analisa Sistem IP sebagai mediasi pengintegrasian IT </v>
      </c>
      <c r="AG22" s="34">
        <f t="shared" si="9"/>
        <v>4</v>
      </c>
      <c r="AH22" s="34">
        <f t="shared" si="9"/>
        <v>3</v>
      </c>
      <c r="AI22" s="39">
        <f t="shared" si="10"/>
        <v>12</v>
      </c>
      <c r="AJ22" s="40" t="s">
        <v>167</v>
      </c>
      <c r="AK22" s="29" t="str">
        <f t="shared" si="11"/>
        <v>Mitigate</v>
      </c>
      <c r="AL22" s="29">
        <v>1</v>
      </c>
      <c r="AM22" s="30" t="s">
        <v>97</v>
      </c>
      <c r="AN22" s="30" t="s">
        <v>168</v>
      </c>
      <c r="AO22" s="41" t="s">
        <v>99</v>
      </c>
      <c r="AP22" s="41" t="s">
        <v>111</v>
      </c>
      <c r="AQ22" s="42"/>
      <c r="AR22" s="132">
        <v>2</v>
      </c>
      <c r="AS22" s="132">
        <v>2</v>
      </c>
      <c r="AT22" s="132">
        <v>3</v>
      </c>
      <c r="AU22" s="106">
        <f>IF((AR22+AS22+AT22)=3,1,IF((AR22+AS22+AT22)&lt;=5,0.7,IF((AR22+AS22+AT22)&lt;=6,0.5,IF((AR22+AS22+AT22)&lt;=8,0.35,IF((AR22+AS22+AT22)&lt;=9,0.25,“Salah Pengisian”)))))</f>
        <v>0.35</v>
      </c>
      <c r="AV22" s="49" t="s">
        <v>163</v>
      </c>
      <c r="AW22" s="30" t="s">
        <v>164</v>
      </c>
      <c r="AX22" s="43">
        <f t="shared" si="12"/>
        <v>2</v>
      </c>
      <c r="AY22" s="44">
        <f t="shared" si="13"/>
        <v>2</v>
      </c>
      <c r="AZ22" s="50" t="str">
        <f t="shared" si="4"/>
        <v>B2</v>
      </c>
      <c r="BA22" s="57"/>
      <c r="BB22" s="58"/>
    </row>
    <row r="23" spans="2:54" ht="162" x14ac:dyDescent="0.25">
      <c r="C23" s="28">
        <v>9</v>
      </c>
      <c r="D23" s="28" t="s">
        <v>169</v>
      </c>
      <c r="E23" s="29" t="s">
        <v>170</v>
      </c>
      <c r="F23" s="30" t="s">
        <v>171</v>
      </c>
      <c r="G23" s="51" t="s">
        <v>172</v>
      </c>
      <c r="H23" s="51" t="s">
        <v>173</v>
      </c>
      <c r="I23" s="30" t="s">
        <v>174</v>
      </c>
      <c r="J23" s="49" t="s">
        <v>175</v>
      </c>
      <c r="K23" s="30" t="s">
        <v>176</v>
      </c>
      <c r="L23" s="28" t="s">
        <v>93</v>
      </c>
      <c r="M23" s="28">
        <v>5</v>
      </c>
      <c r="N23" s="28">
        <v>5</v>
      </c>
      <c r="O23" s="33" t="str">
        <f t="shared" si="0"/>
        <v>D5</v>
      </c>
      <c r="P23" s="34">
        <f t="shared" si="1"/>
        <v>20</v>
      </c>
      <c r="Q23" s="35" t="s">
        <v>94</v>
      </c>
      <c r="R23" s="30" t="s">
        <v>177</v>
      </c>
      <c r="S23" s="111">
        <v>1</v>
      </c>
      <c r="T23" s="111">
        <v>1</v>
      </c>
      <c r="U23" s="111">
        <v>1</v>
      </c>
      <c r="V23" s="106">
        <f>IF((S23+T23+U23)=3,1,IF((S23+T23+U23)&lt;=5,0.7,IF((S23+T23+U23)&lt;=6,0.5,IF((S23+T23+U23)&lt;=8,0.35,IF((S23+T23+U23)&lt;=9,0.25,“Salah Pengisian”)))))</f>
        <v>1</v>
      </c>
      <c r="W23" s="34">
        <f t="shared" si="2"/>
        <v>4</v>
      </c>
      <c r="X23" s="34">
        <f t="shared" si="5"/>
        <v>5</v>
      </c>
      <c r="Y23" s="33" t="s">
        <v>139</v>
      </c>
      <c r="Z23" s="36">
        <v>6</v>
      </c>
      <c r="AC23" s="18"/>
      <c r="AD23" s="37">
        <f t="shared" si="6"/>
        <v>9</v>
      </c>
      <c r="AE23" s="38" t="str">
        <f t="shared" si="7"/>
        <v>Entitas hasil penggabungan tidakdapat menyiapkan laporan keuangan paska penggabungan secara akurat dan tepat waktu</v>
      </c>
      <c r="AF23" s="38" t="str">
        <f t="shared" si="8"/>
        <v>Penggunaan sistem Keuangan APK</v>
      </c>
      <c r="AG23" s="34">
        <f t="shared" si="9"/>
        <v>4</v>
      </c>
      <c r="AH23" s="34">
        <f t="shared" si="9"/>
        <v>5</v>
      </c>
      <c r="AI23" s="39">
        <f t="shared" si="10"/>
        <v>20</v>
      </c>
      <c r="AJ23" s="40" t="s">
        <v>178</v>
      </c>
      <c r="AK23" s="29" t="str">
        <f t="shared" si="11"/>
        <v>Mitigate</v>
      </c>
      <c r="AL23" s="29">
        <v>1</v>
      </c>
      <c r="AM23" s="30" t="s">
        <v>97</v>
      </c>
      <c r="AN23" s="30" t="s">
        <v>179</v>
      </c>
      <c r="AO23" s="41" t="s">
        <v>99</v>
      </c>
      <c r="AP23" s="41" t="s">
        <v>111</v>
      </c>
      <c r="AQ23" s="42"/>
      <c r="AR23" s="132">
        <v>2</v>
      </c>
      <c r="AS23" s="132">
        <v>3</v>
      </c>
      <c r="AT23" s="132">
        <v>3</v>
      </c>
      <c r="AU23" s="106">
        <f>IF((AR23+AS23+AT23)=3,1,IF((AR23+AS23+AT23)&lt;=5,0.7,IF((AR23+AS23+AT23)&lt;=6,0.5,IF((AR23+AS23+AT23)&lt;=8,0.35,IF((AR23+AS23+AT23)&lt;=9,0.25,“Salah Pengisian”)))))</f>
        <v>0.35</v>
      </c>
      <c r="AV23" s="49" t="s">
        <v>175</v>
      </c>
      <c r="AW23" s="30" t="s">
        <v>176</v>
      </c>
      <c r="AX23" s="43">
        <f t="shared" si="12"/>
        <v>2</v>
      </c>
      <c r="AY23" s="44">
        <f t="shared" si="13"/>
        <v>2</v>
      </c>
      <c r="AZ23" s="50" t="str">
        <f t="shared" si="4"/>
        <v>B2</v>
      </c>
      <c r="BA23" s="59"/>
      <c r="BB23" s="18"/>
    </row>
    <row r="24" spans="2:54" ht="115.5" customHeight="1" x14ac:dyDescent="0.25">
      <c r="C24" s="28">
        <v>10</v>
      </c>
      <c r="D24" s="28" t="s">
        <v>180</v>
      </c>
      <c r="E24" s="29" t="s">
        <v>181</v>
      </c>
      <c r="F24" s="30" t="s">
        <v>182</v>
      </c>
      <c r="G24" s="51" t="s">
        <v>172</v>
      </c>
      <c r="H24" s="52" t="s">
        <v>173</v>
      </c>
      <c r="I24" s="60" t="s">
        <v>183</v>
      </c>
      <c r="J24" s="32" t="s">
        <v>184</v>
      </c>
      <c r="K24" s="30" t="s">
        <v>185</v>
      </c>
      <c r="L24" s="28" t="s">
        <v>93</v>
      </c>
      <c r="M24" s="28">
        <f t="shared" si="14"/>
        <v>4</v>
      </c>
      <c r="N24" s="28">
        <v>4</v>
      </c>
      <c r="O24" s="33" t="str">
        <f t="shared" si="0"/>
        <v>D4</v>
      </c>
      <c r="P24" s="34">
        <f t="shared" si="1"/>
        <v>16</v>
      </c>
      <c r="Q24" s="35" t="s">
        <v>94</v>
      </c>
      <c r="R24" s="30" t="s">
        <v>186</v>
      </c>
      <c r="S24" s="111">
        <v>1</v>
      </c>
      <c r="T24" s="111">
        <v>1</v>
      </c>
      <c r="U24" s="111">
        <v>1</v>
      </c>
      <c r="V24" s="106">
        <f>IF((S24+T24+U24)=3,1,IF((S24+T24+U24)&lt;=5,0.7,IF((S24+T24+U24)&lt;=6,0.5,IF((S24+T24+U24)&lt;=8,0.35,IF((S24+T24+U24)&lt;=9,0.25,“Salah Pengisian”)))))</f>
        <v>1</v>
      </c>
      <c r="W24" s="34">
        <f t="shared" si="2"/>
        <v>4</v>
      </c>
      <c r="X24" s="34">
        <f t="shared" si="5"/>
        <v>4</v>
      </c>
      <c r="Y24" s="33" t="s">
        <v>187</v>
      </c>
      <c r="Z24" s="36">
        <v>6</v>
      </c>
      <c r="AD24" s="37">
        <f t="shared" si="6"/>
        <v>10</v>
      </c>
      <c r="AE24" s="38" t="str">
        <f t="shared" si="7"/>
        <v>Kekurangan dan kesalahan dalam pencatatan Aset dan Neraca Keuangan antar Perusahaan saat Penggabungan laporan keuangan</v>
      </c>
      <c r="AF24" s="38" t="str">
        <f t="shared" si="8"/>
        <v>Penunjukan KJPP untuk validasi nilai aset</v>
      </c>
      <c r="AG24" s="34">
        <f t="shared" si="9"/>
        <v>4</v>
      </c>
      <c r="AH24" s="34">
        <f t="shared" si="9"/>
        <v>4</v>
      </c>
      <c r="AI24" s="39">
        <f t="shared" si="10"/>
        <v>16</v>
      </c>
      <c r="AJ24" s="40" t="s">
        <v>188</v>
      </c>
      <c r="AK24" s="29" t="str">
        <f t="shared" si="11"/>
        <v>Mitigate</v>
      </c>
      <c r="AL24" s="29">
        <v>1</v>
      </c>
      <c r="AM24" s="30" t="s">
        <v>97</v>
      </c>
      <c r="AN24" s="30" t="s">
        <v>189</v>
      </c>
      <c r="AO24" s="41" t="s">
        <v>99</v>
      </c>
      <c r="AP24" s="41" t="s">
        <v>111</v>
      </c>
      <c r="AQ24" s="42"/>
      <c r="AR24" s="132">
        <v>2</v>
      </c>
      <c r="AS24" s="132">
        <v>3</v>
      </c>
      <c r="AT24" s="132">
        <v>2</v>
      </c>
      <c r="AU24" s="106">
        <f>IF((AR24+AS24+AT24)=3,1,IF((AR24+AS24+AT24)&lt;=5,0.7,IF((AR24+AS24+AT24)&lt;=6,0.5,IF((AR24+AS24+AT24)&lt;=8,0.35,IF((AR24+AS24+AT24)&lt;=9,0.25,“Salah Pengisian”)))))</f>
        <v>0.35</v>
      </c>
      <c r="AV24" s="32" t="s">
        <v>184</v>
      </c>
      <c r="AW24" s="30" t="s">
        <v>185</v>
      </c>
      <c r="AX24" s="43">
        <f t="shared" si="12"/>
        <v>2</v>
      </c>
      <c r="AY24" s="44">
        <f t="shared" si="13"/>
        <v>2</v>
      </c>
      <c r="AZ24" s="50" t="str">
        <f t="shared" si="4"/>
        <v>B2</v>
      </c>
    </row>
    <row r="25" spans="2:54" ht="203.25" thickBot="1" x14ac:dyDescent="0.3">
      <c r="C25" s="28">
        <v>11</v>
      </c>
      <c r="D25" s="28" t="s">
        <v>180</v>
      </c>
      <c r="E25" s="29" t="s">
        <v>190</v>
      </c>
      <c r="F25" s="30" t="s">
        <v>191</v>
      </c>
      <c r="G25" s="31" t="s">
        <v>172</v>
      </c>
      <c r="H25" s="31" t="s">
        <v>192</v>
      </c>
      <c r="I25" s="30" t="s">
        <v>193</v>
      </c>
      <c r="J25" s="49" t="s">
        <v>175</v>
      </c>
      <c r="K25" s="30" t="s">
        <v>194</v>
      </c>
      <c r="L25" s="28" t="s">
        <v>93</v>
      </c>
      <c r="M25" s="28">
        <f t="shared" si="14"/>
        <v>4</v>
      </c>
      <c r="N25" s="28">
        <v>4</v>
      </c>
      <c r="O25" s="33" t="str">
        <f t="shared" si="0"/>
        <v>D4</v>
      </c>
      <c r="P25" s="34">
        <f t="shared" si="1"/>
        <v>16</v>
      </c>
      <c r="Q25" s="35" t="s">
        <v>94</v>
      </c>
      <c r="R25" s="30" t="s">
        <v>195</v>
      </c>
      <c r="S25" s="111">
        <v>1</v>
      </c>
      <c r="T25" s="111">
        <v>1</v>
      </c>
      <c r="U25" s="111">
        <v>1</v>
      </c>
      <c r="V25" s="106">
        <f>IF((S25+T25+U25)=3,1,IF((S25+T25+U25)&lt;=5,0.7,IF((S25+T25+U25)&lt;=6,0.5,IF((S25+T25+U25)&lt;=8,0.35,IF((S25+T25+U25)&lt;=9,0.25,“Salah Pengisian”)))))</f>
        <v>1</v>
      </c>
      <c r="W25" s="34">
        <f t="shared" si="2"/>
        <v>4</v>
      </c>
      <c r="X25" s="34">
        <f t="shared" si="5"/>
        <v>4</v>
      </c>
      <c r="Y25" s="33" t="s">
        <v>187</v>
      </c>
      <c r="Z25" s="36">
        <v>6</v>
      </c>
      <c r="AD25" s="37">
        <f t="shared" si="6"/>
        <v>11</v>
      </c>
      <c r="AE25" s="38" t="str">
        <f t="shared" si="7"/>
        <v>Permohonan Penggunaan nilai buku penggabungan tidak dapat diselesaikan sesuai jangka waktu yang ditentukan</v>
      </c>
      <c r="AF25" s="38" t="str">
        <f t="shared" si="8"/>
        <v>Pembayaran pajak atas masing masing entitas</v>
      </c>
      <c r="AG25" s="34">
        <f t="shared" si="9"/>
        <v>4</v>
      </c>
      <c r="AH25" s="34">
        <f t="shared" si="9"/>
        <v>4</v>
      </c>
      <c r="AI25" s="39">
        <f t="shared" si="10"/>
        <v>16</v>
      </c>
      <c r="AJ25" s="40" t="s">
        <v>196</v>
      </c>
      <c r="AK25" s="29" t="str">
        <f t="shared" si="11"/>
        <v>Mitigate</v>
      </c>
      <c r="AL25" s="29">
        <v>1</v>
      </c>
      <c r="AM25" s="30" t="s">
        <v>97</v>
      </c>
      <c r="AN25" s="30" t="s">
        <v>197</v>
      </c>
      <c r="AO25" s="41" t="s">
        <v>99</v>
      </c>
      <c r="AP25" s="41" t="s">
        <v>111</v>
      </c>
      <c r="AQ25" s="42"/>
      <c r="AR25" s="132">
        <v>3</v>
      </c>
      <c r="AS25" s="132">
        <v>2</v>
      </c>
      <c r="AT25" s="132">
        <v>2</v>
      </c>
      <c r="AU25" s="106">
        <f>IF((AR25+AS25+AT25)=3,1,IF((AR25+AS25+AT25)&lt;=5,0.7,IF((AR25+AS25+AT25)&lt;=6,0.5,IF((AR25+AS25+AT25)&lt;=8,0.35,IF((AR25+AS25+AT25)&lt;=9,0.25,“Salah Pengisian”)))))</f>
        <v>0.35</v>
      </c>
      <c r="AV25" s="49" t="s">
        <v>175</v>
      </c>
      <c r="AW25" s="30" t="s">
        <v>194</v>
      </c>
      <c r="AX25" s="43">
        <f t="shared" si="12"/>
        <v>2</v>
      </c>
      <c r="AY25" s="44">
        <f t="shared" si="13"/>
        <v>2</v>
      </c>
      <c r="AZ25" s="50" t="str">
        <f t="shared" si="4"/>
        <v>B2</v>
      </c>
    </row>
    <row r="26" spans="2:54" ht="177" customHeight="1" thickBot="1" x14ac:dyDescent="0.3">
      <c r="C26" s="28">
        <v>12</v>
      </c>
      <c r="D26" s="28" t="s">
        <v>198</v>
      </c>
      <c r="E26" s="61" t="s">
        <v>199</v>
      </c>
      <c r="F26" s="61" t="s">
        <v>200</v>
      </c>
      <c r="G26" s="31" t="s">
        <v>172</v>
      </c>
      <c r="H26" s="52" t="s">
        <v>201</v>
      </c>
      <c r="I26" s="62" t="s">
        <v>202</v>
      </c>
      <c r="J26" s="47" t="s">
        <v>203</v>
      </c>
      <c r="K26" s="36" t="s">
        <v>204</v>
      </c>
      <c r="L26" s="28" t="s">
        <v>93</v>
      </c>
      <c r="M26" s="28">
        <f t="shared" si="14"/>
        <v>4</v>
      </c>
      <c r="N26" s="28">
        <v>5</v>
      </c>
      <c r="O26" s="33" t="str">
        <f t="shared" si="0"/>
        <v>D5</v>
      </c>
      <c r="P26" s="34">
        <f t="shared" si="1"/>
        <v>20</v>
      </c>
      <c r="Q26" s="35" t="s">
        <v>94</v>
      </c>
      <c r="R26" s="30" t="s">
        <v>205</v>
      </c>
      <c r="S26" s="111">
        <v>1</v>
      </c>
      <c r="T26" s="111">
        <v>1</v>
      </c>
      <c r="U26" s="111">
        <v>1</v>
      </c>
      <c r="V26" s="106">
        <f>IF((S26+T26+U26)=3,1,IF((S26+T26+U26)&lt;=5,0.7,IF((S26+T26+U26)&lt;=6,0.5,IF((S26+T26+U26)&lt;=8,0.35,IF((S26+T26+U26)&lt;=9,0.25,“Salah Pengisian”)))))</f>
        <v>1</v>
      </c>
      <c r="W26" s="34">
        <f t="shared" si="2"/>
        <v>4</v>
      </c>
      <c r="X26" s="34">
        <f t="shared" si="5"/>
        <v>5</v>
      </c>
      <c r="Y26" s="33" t="s">
        <v>139</v>
      </c>
      <c r="Z26" s="36">
        <v>6</v>
      </c>
      <c r="AD26" s="37">
        <f t="shared" si="6"/>
        <v>12</v>
      </c>
      <c r="AE26" s="38" t="str">
        <f t="shared" si="7"/>
        <v>Divident Payment Ratio yang meningkat cukup besar</v>
      </c>
      <c r="AF26" s="38" t="str">
        <f t="shared" si="8"/>
        <v>pencadangan deviden laba perusahaan</v>
      </c>
      <c r="AG26" s="34">
        <f t="shared" si="9"/>
        <v>4</v>
      </c>
      <c r="AH26" s="34">
        <f t="shared" si="9"/>
        <v>5</v>
      </c>
      <c r="AI26" s="39">
        <f t="shared" si="10"/>
        <v>20</v>
      </c>
      <c r="AJ26" s="40" t="s">
        <v>206</v>
      </c>
      <c r="AK26" s="29" t="str">
        <f t="shared" si="11"/>
        <v>Mitigate</v>
      </c>
      <c r="AL26" s="29">
        <v>1</v>
      </c>
      <c r="AM26" s="30" t="s">
        <v>97</v>
      </c>
      <c r="AN26" s="30" t="s">
        <v>207</v>
      </c>
      <c r="AO26" s="41" t="s">
        <v>99</v>
      </c>
      <c r="AP26" s="41" t="s">
        <v>111</v>
      </c>
      <c r="AQ26" s="42"/>
      <c r="AR26" s="132">
        <v>1</v>
      </c>
      <c r="AS26" s="132">
        <v>2</v>
      </c>
      <c r="AT26" s="132">
        <v>2</v>
      </c>
      <c r="AU26" s="106">
        <f>IF((AR26+AS26+AT26)=3,1,IF((AR26+AS26+AT26)&lt;=5,0.7,IF((AR26+AS26+AT26)&lt;=6,0.5,IF((AR26+AS26+AT26)&lt;=8,0.35,IF((AR26+AS26+AT26)&lt;=9,0.25,“Salah Pengisian”)))))</f>
        <v>0.7</v>
      </c>
      <c r="AV26" s="47" t="s">
        <v>203</v>
      </c>
      <c r="AW26" s="36" t="s">
        <v>204</v>
      </c>
      <c r="AX26" s="43">
        <f t="shared" si="12"/>
        <v>3</v>
      </c>
      <c r="AY26" s="44">
        <f t="shared" si="13"/>
        <v>4</v>
      </c>
      <c r="AZ26" s="50" t="str">
        <f t="shared" si="4"/>
        <v>C4</v>
      </c>
    </row>
    <row r="27" spans="2:54" ht="364.5" x14ac:dyDescent="0.25">
      <c r="C27" s="28">
        <v>13</v>
      </c>
      <c r="D27" s="28" t="s">
        <v>208</v>
      </c>
      <c r="E27" s="61"/>
      <c r="F27" s="61" t="s">
        <v>209</v>
      </c>
      <c r="G27" s="31" t="s">
        <v>172</v>
      </c>
      <c r="H27" s="31" t="s">
        <v>210</v>
      </c>
      <c r="I27" s="63" t="s">
        <v>211</v>
      </c>
      <c r="J27" s="64" t="s">
        <v>212</v>
      </c>
      <c r="K27" s="36" t="s">
        <v>213</v>
      </c>
      <c r="L27" s="28" t="s">
        <v>93</v>
      </c>
      <c r="M27" s="28">
        <f t="shared" si="14"/>
        <v>4</v>
      </c>
      <c r="N27" s="28">
        <v>4</v>
      </c>
      <c r="O27" s="33" t="str">
        <f t="shared" si="0"/>
        <v>D4</v>
      </c>
      <c r="P27" s="34">
        <f t="shared" si="1"/>
        <v>16</v>
      </c>
      <c r="Q27" s="35" t="s">
        <v>94</v>
      </c>
      <c r="R27" s="30" t="s">
        <v>214</v>
      </c>
      <c r="S27" s="111">
        <v>1</v>
      </c>
      <c r="T27" s="111">
        <v>1</v>
      </c>
      <c r="U27" s="111">
        <v>1</v>
      </c>
      <c r="V27" s="106">
        <f>IF((S27+T27+U27)=3,1,IF((S27+T27+U27)&lt;=5,0.7,IF((S27+T27+U27)&lt;=6,0.5,IF((S27+T27+U27)&lt;=8,0.35,IF((S27+T27+U27)&lt;=9,0.25,“Salah Pengisian”)))))</f>
        <v>1</v>
      </c>
      <c r="W27" s="34">
        <f t="shared" si="2"/>
        <v>4</v>
      </c>
      <c r="X27" s="34">
        <f t="shared" si="5"/>
        <v>4</v>
      </c>
      <c r="Y27" s="33" t="s">
        <v>187</v>
      </c>
      <c r="Z27" s="36">
        <v>6</v>
      </c>
      <c r="AD27" s="37">
        <f t="shared" si="6"/>
        <v>13</v>
      </c>
      <c r="AE27" s="38" t="str">
        <f t="shared" si="7"/>
        <v>Potensi penurunan ketersediaan dana setelah menjadi satu kelompok keuangan dan perubahan Convenant, paska Merger</v>
      </c>
      <c r="AF27" s="38" t="str">
        <f t="shared" si="8"/>
        <v>Pencatat masing masing entitas perusahaan</v>
      </c>
      <c r="AG27" s="34">
        <f t="shared" si="9"/>
        <v>4</v>
      </c>
      <c r="AH27" s="34">
        <f t="shared" si="9"/>
        <v>4</v>
      </c>
      <c r="AI27" s="39">
        <f t="shared" si="10"/>
        <v>16</v>
      </c>
      <c r="AJ27" s="40" t="s">
        <v>215</v>
      </c>
      <c r="AK27" s="29" t="str">
        <f t="shared" si="11"/>
        <v>Mitigate</v>
      </c>
      <c r="AL27" s="29">
        <v>1</v>
      </c>
      <c r="AM27" s="30" t="s">
        <v>97</v>
      </c>
      <c r="AN27" s="30" t="s">
        <v>216</v>
      </c>
      <c r="AO27" s="41" t="s">
        <v>99</v>
      </c>
      <c r="AP27" s="41" t="s">
        <v>111</v>
      </c>
      <c r="AQ27" s="42"/>
      <c r="AR27" s="132">
        <v>3</v>
      </c>
      <c r="AS27" s="132">
        <v>3</v>
      </c>
      <c r="AT27" s="132">
        <v>3</v>
      </c>
      <c r="AU27" s="106">
        <f>IF((AR27+AS27+AT27)=3,1,IF((AR27+AS27+AT27)&lt;=5,0.7,IF((AR27+AS27+AT27)&lt;=6,0.5,IF((AR27+AS27+AT27)&lt;=8,0.35,IF((AR27+AS27+AT27)&lt;=9,0.25,“Salah Pengisian”)))))</f>
        <v>0.25</v>
      </c>
      <c r="AV27" s="64" t="s">
        <v>212</v>
      </c>
      <c r="AW27" s="36" t="s">
        <v>213</v>
      </c>
      <c r="AX27" s="43">
        <f t="shared" si="12"/>
        <v>1</v>
      </c>
      <c r="AY27" s="44">
        <f t="shared" si="13"/>
        <v>1</v>
      </c>
      <c r="AZ27" s="50" t="str">
        <f t="shared" si="4"/>
        <v>A1</v>
      </c>
    </row>
    <row r="28" spans="2:54" ht="135.75" customHeight="1" thickBot="1" x14ac:dyDescent="0.3">
      <c r="C28" s="28">
        <v>14</v>
      </c>
      <c r="D28" s="28" t="s">
        <v>217</v>
      </c>
      <c r="E28" s="61" t="s">
        <v>218</v>
      </c>
      <c r="F28" s="61" t="s">
        <v>219</v>
      </c>
      <c r="G28" s="31" t="s">
        <v>172</v>
      </c>
      <c r="H28" s="52" t="s">
        <v>220</v>
      </c>
      <c r="I28" s="65" t="s">
        <v>221</v>
      </c>
      <c r="J28" s="64" t="s">
        <v>222</v>
      </c>
      <c r="K28" s="36" t="s">
        <v>223</v>
      </c>
      <c r="L28" s="28" t="s">
        <v>93</v>
      </c>
      <c r="M28" s="28">
        <f t="shared" si="14"/>
        <v>4</v>
      </c>
      <c r="N28" s="28">
        <v>3</v>
      </c>
      <c r="O28" s="33" t="str">
        <f t="shared" si="0"/>
        <v>D3</v>
      </c>
      <c r="P28" s="34">
        <f t="shared" si="1"/>
        <v>12</v>
      </c>
      <c r="Q28" s="35" t="s">
        <v>94</v>
      </c>
      <c r="R28" s="30" t="s">
        <v>214</v>
      </c>
      <c r="S28" s="111">
        <v>1</v>
      </c>
      <c r="T28" s="111">
        <v>1</v>
      </c>
      <c r="U28" s="111">
        <v>1</v>
      </c>
      <c r="V28" s="106">
        <f>IF((S28+T28+U28)=3,1,IF((S28+T28+U28)&lt;=5,0.7,IF((S28+T28+U28)&lt;=6,0.5,IF((S28+T28+U28)&lt;=8,0.35,IF((S28+T28+U28)&lt;=9,0.25,“Salah Pengisian”)))))</f>
        <v>1</v>
      </c>
      <c r="W28" s="34">
        <f t="shared" si="2"/>
        <v>4</v>
      </c>
      <c r="X28" s="34">
        <f t="shared" si="5"/>
        <v>3</v>
      </c>
      <c r="Y28" s="33" t="s">
        <v>166</v>
      </c>
      <c r="Z28" s="36">
        <v>6</v>
      </c>
      <c r="AD28" s="37">
        <f t="shared" si="6"/>
        <v>14</v>
      </c>
      <c r="AE28" s="38" t="str">
        <f t="shared" si="7"/>
        <v>Perbedaan kebijakan investasi dan pengelolaan keuangan yang diterapkan masing masing entitas perusahaan</v>
      </c>
      <c r="AF28" s="38" t="str">
        <f t="shared" si="8"/>
        <v>Pencatat masing masing entitas perusahaan</v>
      </c>
      <c r="AG28" s="34">
        <f t="shared" si="9"/>
        <v>4</v>
      </c>
      <c r="AH28" s="34">
        <f t="shared" si="9"/>
        <v>3</v>
      </c>
      <c r="AI28" s="39">
        <f t="shared" si="10"/>
        <v>12</v>
      </c>
      <c r="AJ28" s="40" t="s">
        <v>224</v>
      </c>
      <c r="AK28" s="29" t="str">
        <f t="shared" si="11"/>
        <v>Mitigate</v>
      </c>
      <c r="AL28" s="29">
        <v>1</v>
      </c>
      <c r="AM28" s="30" t="s">
        <v>97</v>
      </c>
      <c r="AN28" s="30" t="s">
        <v>225</v>
      </c>
      <c r="AO28" s="41" t="s">
        <v>99</v>
      </c>
      <c r="AP28" s="41" t="s">
        <v>111</v>
      </c>
      <c r="AQ28" s="42"/>
      <c r="AR28" s="132">
        <v>2</v>
      </c>
      <c r="AS28" s="132">
        <v>3</v>
      </c>
      <c r="AT28" s="132">
        <v>1</v>
      </c>
      <c r="AU28" s="106">
        <f>IF((AR28+AS28+AT28)=3,1,IF((AR28+AS28+AT28)&lt;=5,0.7,IF((AR28+AS28+AT28)&lt;=6,0.5,IF((AR28+AS28+AT28)&lt;=8,0.35,IF((AR28+AS28+AT28)&lt;=9,0.25,“Salah Pengisian”)))))</f>
        <v>0.5</v>
      </c>
      <c r="AV28" s="64" t="s">
        <v>222</v>
      </c>
      <c r="AW28" s="36" t="s">
        <v>223</v>
      </c>
      <c r="AX28" s="43">
        <f t="shared" si="12"/>
        <v>2</v>
      </c>
      <c r="AY28" s="44">
        <f t="shared" si="13"/>
        <v>2</v>
      </c>
      <c r="AZ28" s="50" t="str">
        <f t="shared" si="4"/>
        <v>B2</v>
      </c>
    </row>
    <row r="29" spans="2:54" ht="149.25" customHeight="1" thickBot="1" x14ac:dyDescent="0.3">
      <c r="C29" s="28">
        <v>15</v>
      </c>
      <c r="D29" s="28" t="s">
        <v>226</v>
      </c>
      <c r="E29" s="61" t="s">
        <v>227</v>
      </c>
      <c r="F29" s="61" t="s">
        <v>228</v>
      </c>
      <c r="G29" s="51" t="s">
        <v>172</v>
      </c>
      <c r="H29" s="52" t="s">
        <v>220</v>
      </c>
      <c r="I29" s="65" t="s">
        <v>229</v>
      </c>
      <c r="J29" s="32" t="s">
        <v>128</v>
      </c>
      <c r="K29" s="36" t="s">
        <v>230</v>
      </c>
      <c r="L29" s="28" t="s">
        <v>93</v>
      </c>
      <c r="M29" s="28">
        <f t="shared" si="14"/>
        <v>4</v>
      </c>
      <c r="N29" s="28">
        <v>3</v>
      </c>
      <c r="O29" s="33" t="str">
        <f t="shared" si="0"/>
        <v>D3</v>
      </c>
      <c r="P29" s="34">
        <f t="shared" si="1"/>
        <v>12</v>
      </c>
      <c r="Q29" s="35" t="s">
        <v>94</v>
      </c>
      <c r="R29" s="30" t="s">
        <v>214</v>
      </c>
      <c r="S29" s="111">
        <v>1</v>
      </c>
      <c r="T29" s="111">
        <v>1</v>
      </c>
      <c r="U29" s="111">
        <v>1</v>
      </c>
      <c r="V29" s="106">
        <f>IF((S29+T29+U29)=3,1,IF((S29+T29+U29)&lt;=5,0.7,IF((S29+T29+U29)&lt;=6,0.5,IF((S29+T29+U29)&lt;=8,0.35,IF((S29+T29+U29)&lt;=9,0.25,“Salah Pengisian”)))))</f>
        <v>1</v>
      </c>
      <c r="W29" s="34">
        <f t="shared" si="2"/>
        <v>4</v>
      </c>
      <c r="X29" s="34">
        <f t="shared" si="5"/>
        <v>3</v>
      </c>
      <c r="Y29" s="33" t="s">
        <v>166</v>
      </c>
      <c r="Z29" s="36">
        <v>6</v>
      </c>
      <c r="AD29" s="37">
        <f t="shared" si="6"/>
        <v>15</v>
      </c>
      <c r="AE29" s="38" t="str">
        <f t="shared" si="7"/>
        <v>Perbedaan kebutuhan belanja modal tiap entitas perusahaan dan pemilihan proyek strategis yang tidak tepat</v>
      </c>
      <c r="AF29" s="38" t="str">
        <f t="shared" si="8"/>
        <v>Pencatat masing masing entitas perusahaan</v>
      </c>
      <c r="AG29" s="34">
        <f t="shared" si="9"/>
        <v>4</v>
      </c>
      <c r="AH29" s="34">
        <f t="shared" si="9"/>
        <v>3</v>
      </c>
      <c r="AI29" s="39">
        <f t="shared" si="10"/>
        <v>12</v>
      </c>
      <c r="AJ29" s="40" t="s">
        <v>231</v>
      </c>
      <c r="AK29" s="29" t="str">
        <f t="shared" si="11"/>
        <v>Mitigate</v>
      </c>
      <c r="AL29" s="29">
        <v>1</v>
      </c>
      <c r="AM29" s="30" t="s">
        <v>97</v>
      </c>
      <c r="AN29" s="30" t="s">
        <v>232</v>
      </c>
      <c r="AO29" s="41" t="s">
        <v>99</v>
      </c>
      <c r="AP29" s="41" t="s">
        <v>111</v>
      </c>
      <c r="AQ29" s="42"/>
      <c r="AR29" s="132">
        <v>2</v>
      </c>
      <c r="AS29" s="132">
        <v>3</v>
      </c>
      <c r="AT29" s="132">
        <v>1</v>
      </c>
      <c r="AU29" s="106">
        <f>IF((AR29+AS29+AT29)=3,1,IF((AR29+AS29+AT29)&lt;=5,0.7,IF((AR29+AS29+AT29)&lt;=6,0.5,IF((AR29+AS29+AT29)&lt;=8,0.35,IF((AR29+AS29+AT29)&lt;=9,0.25,“Salah Pengisian”)))))</f>
        <v>0.5</v>
      </c>
      <c r="AV29" s="32" t="s">
        <v>128</v>
      </c>
      <c r="AW29" s="36" t="s">
        <v>230</v>
      </c>
      <c r="AX29" s="43">
        <f t="shared" si="12"/>
        <v>2</v>
      </c>
      <c r="AY29" s="44">
        <f t="shared" si="13"/>
        <v>2</v>
      </c>
      <c r="AZ29" s="50" t="str">
        <f t="shared" si="4"/>
        <v>B2</v>
      </c>
    </row>
    <row r="30" spans="2:54" ht="229.5" x14ac:dyDescent="0.25">
      <c r="C30" s="28">
        <v>16</v>
      </c>
      <c r="D30" s="28" t="s">
        <v>233</v>
      </c>
      <c r="E30" s="61" t="s">
        <v>234</v>
      </c>
      <c r="F30" s="61" t="s">
        <v>235</v>
      </c>
      <c r="G30" s="51" t="s">
        <v>236</v>
      </c>
      <c r="H30" s="51" t="s">
        <v>237</v>
      </c>
      <c r="I30" s="36" t="s">
        <v>238</v>
      </c>
      <c r="J30" s="32" t="s">
        <v>239</v>
      </c>
      <c r="K30" s="36" t="s">
        <v>240</v>
      </c>
      <c r="L30" s="28" t="s">
        <v>93</v>
      </c>
      <c r="M30" s="28">
        <v>5</v>
      </c>
      <c r="N30" s="28">
        <v>5</v>
      </c>
      <c r="O30" s="33" t="str">
        <f t="shared" si="0"/>
        <v>D5</v>
      </c>
      <c r="P30" s="34">
        <f t="shared" si="1"/>
        <v>20</v>
      </c>
      <c r="Q30" s="35" t="s">
        <v>94</v>
      </c>
      <c r="R30" s="30" t="s">
        <v>241</v>
      </c>
      <c r="S30" s="111">
        <v>1</v>
      </c>
      <c r="T30" s="111">
        <v>1</v>
      </c>
      <c r="U30" s="111">
        <v>1</v>
      </c>
      <c r="V30" s="106">
        <f>IF((S30+T30+U30)=3,1,IF((S30+T30+U30)&lt;=5,0.7,IF((S30+T30+U30)&lt;=6,0.5,IF((S30+T30+U30)&lt;=8,0.35,IF((S30+T30+U30)&lt;=9,0.25,“Salah Pengisian”)))))</f>
        <v>1</v>
      </c>
      <c r="W30" s="34">
        <v>5</v>
      </c>
      <c r="X30" s="34">
        <f t="shared" si="5"/>
        <v>5</v>
      </c>
      <c r="Y30" s="33" t="s">
        <v>139</v>
      </c>
      <c r="Z30" s="36">
        <v>6</v>
      </c>
      <c r="AD30" s="37">
        <f t="shared" si="6"/>
        <v>16</v>
      </c>
      <c r="AE30" s="38" t="str">
        <f t="shared" si="7"/>
        <v>Benturan budaya,legacy dan resistensi atau rendahnya tingkat penerimaan terhadap budaya baru di Perusahaan IAS</v>
      </c>
      <c r="AF30" s="38" t="str">
        <f t="shared" si="8"/>
        <v>Sosialisasi core velue Akhlak</v>
      </c>
      <c r="AG30" s="34">
        <f t="shared" si="9"/>
        <v>5</v>
      </c>
      <c r="AH30" s="34">
        <f t="shared" si="9"/>
        <v>5</v>
      </c>
      <c r="AI30" s="39">
        <f t="shared" si="10"/>
        <v>25</v>
      </c>
      <c r="AJ30" s="40" t="s">
        <v>242</v>
      </c>
      <c r="AK30" s="29" t="str">
        <f t="shared" si="11"/>
        <v>Mitigate</v>
      </c>
      <c r="AL30" s="29">
        <v>1</v>
      </c>
      <c r="AM30" s="30" t="s">
        <v>97</v>
      </c>
      <c r="AN30" s="30" t="s">
        <v>243</v>
      </c>
      <c r="AO30" s="41" t="s">
        <v>99</v>
      </c>
      <c r="AP30" s="41" t="s">
        <v>111</v>
      </c>
      <c r="AQ30" s="42"/>
      <c r="AR30" s="132">
        <v>2</v>
      </c>
      <c r="AS30" s="132">
        <v>2</v>
      </c>
      <c r="AT30" s="132">
        <v>2</v>
      </c>
      <c r="AU30" s="106">
        <f>IF((AR30+AS30+AT30)=3,1,IF((AR30+AS30+AT30)&lt;=5,0.7,IF((AR30+AS30+AT30)&lt;=6,0.5,IF((AR30+AS30+AT30)&lt;=8,0.35,IF((AR30+AS30+AT30)&lt;=9,0.25,“Salah Pengisian”)))))</f>
        <v>0.5</v>
      </c>
      <c r="AV30" s="32" t="s">
        <v>239</v>
      </c>
      <c r="AW30" s="36" t="s">
        <v>240</v>
      </c>
      <c r="AX30" s="43">
        <f t="shared" si="12"/>
        <v>3</v>
      </c>
      <c r="AY30" s="44">
        <f t="shared" si="13"/>
        <v>3</v>
      </c>
      <c r="AZ30" s="50" t="str">
        <f t="shared" si="4"/>
        <v>C3</v>
      </c>
    </row>
    <row r="31" spans="2:54" ht="185.1" customHeight="1" x14ac:dyDescent="0.25">
      <c r="C31" s="28">
        <v>17</v>
      </c>
      <c r="D31" s="28" t="s">
        <v>244</v>
      </c>
      <c r="E31" s="61" t="s">
        <v>234</v>
      </c>
      <c r="F31" s="67" t="s">
        <v>245</v>
      </c>
      <c r="G31" s="51" t="s">
        <v>236</v>
      </c>
      <c r="H31" s="51" t="s">
        <v>246</v>
      </c>
      <c r="I31" s="36" t="s">
        <v>247</v>
      </c>
      <c r="J31" s="32" t="s">
        <v>239</v>
      </c>
      <c r="K31" s="36" t="s">
        <v>248</v>
      </c>
      <c r="L31" s="28" t="s">
        <v>93</v>
      </c>
      <c r="M31" s="28">
        <f t="shared" si="14"/>
        <v>4</v>
      </c>
      <c r="N31" s="28">
        <v>4</v>
      </c>
      <c r="O31" s="33" t="str">
        <f t="shared" si="0"/>
        <v>D4</v>
      </c>
      <c r="P31" s="34">
        <f t="shared" si="1"/>
        <v>16</v>
      </c>
      <c r="Q31" s="35" t="s">
        <v>94</v>
      </c>
      <c r="R31" s="30" t="s">
        <v>249</v>
      </c>
      <c r="S31" s="111">
        <v>1</v>
      </c>
      <c r="T31" s="111">
        <v>1</v>
      </c>
      <c r="U31" s="111">
        <v>1</v>
      </c>
      <c r="V31" s="106">
        <f>IF((S31+T31+U31)=3,1,IF((S31+T31+U31)&lt;=5,0.7,IF((S31+T31+U31)&lt;=6,0.5,IF((S31+T31+U31)&lt;=8,0.35,IF((S31+T31+U31)&lt;=9,0.25,“Salah Pengisian”)))))</f>
        <v>1</v>
      </c>
      <c r="W31" s="34">
        <f t="shared" si="2"/>
        <v>4</v>
      </c>
      <c r="X31" s="34">
        <f t="shared" si="5"/>
        <v>4</v>
      </c>
      <c r="Y31" s="33" t="s">
        <v>187</v>
      </c>
      <c r="Z31" s="36">
        <v>6</v>
      </c>
      <c r="AD31" s="37">
        <f t="shared" si="6"/>
        <v>17</v>
      </c>
      <c r="AE31" s="38" t="str">
        <f t="shared" si="7"/>
        <v>Perubahan Struktur Organisasi meningkatkan Persaingan antar karyawan</v>
      </c>
      <c r="AF31" s="38" t="str">
        <f t="shared" si="8"/>
        <v>Assessment pekerja masing masing entitas</v>
      </c>
      <c r="AG31" s="34">
        <f t="shared" si="9"/>
        <v>4</v>
      </c>
      <c r="AH31" s="34">
        <f t="shared" si="9"/>
        <v>4</v>
      </c>
      <c r="AI31" s="39">
        <f t="shared" si="10"/>
        <v>16</v>
      </c>
      <c r="AJ31" s="40" t="s">
        <v>250</v>
      </c>
      <c r="AK31" s="29" t="str">
        <f t="shared" si="11"/>
        <v>Mitigate</v>
      </c>
      <c r="AL31" s="29">
        <v>1</v>
      </c>
      <c r="AM31" s="30" t="s">
        <v>97</v>
      </c>
      <c r="AN31" s="30" t="s">
        <v>251</v>
      </c>
      <c r="AO31" s="41" t="s">
        <v>99</v>
      </c>
      <c r="AP31" s="41" t="s">
        <v>111</v>
      </c>
      <c r="AQ31" s="42"/>
      <c r="AR31" s="132">
        <v>2</v>
      </c>
      <c r="AS31" s="132">
        <v>3</v>
      </c>
      <c r="AT31" s="132">
        <v>2</v>
      </c>
      <c r="AU31" s="106">
        <f>IF((AR31+AS31+AT31)=3,1,IF((AR31+AS31+AT31)&lt;=5,0.7,IF((AR31+AS31+AT31)&lt;=6,0.5,IF((AR31+AS31+AT31)&lt;=8,0.35,IF((AR31+AS31+AT31)&lt;=9,0.25,“Salah Pengisian”)))))</f>
        <v>0.35</v>
      </c>
      <c r="AV31" s="32" t="s">
        <v>239</v>
      </c>
      <c r="AW31" s="36" t="s">
        <v>248</v>
      </c>
      <c r="AX31" s="43">
        <f t="shared" si="12"/>
        <v>2</v>
      </c>
      <c r="AY31" s="44">
        <f t="shared" si="13"/>
        <v>2</v>
      </c>
      <c r="AZ31" s="50" t="str">
        <f t="shared" si="4"/>
        <v>B2</v>
      </c>
    </row>
    <row r="32" spans="2:54" ht="162" x14ac:dyDescent="0.25">
      <c r="C32" s="28">
        <v>18</v>
      </c>
      <c r="D32" s="28" t="s">
        <v>252</v>
      </c>
      <c r="E32" s="61" t="s">
        <v>234</v>
      </c>
      <c r="F32" s="67" t="s">
        <v>253</v>
      </c>
      <c r="G32" s="51" t="s">
        <v>236</v>
      </c>
      <c r="H32" s="51" t="s">
        <v>254</v>
      </c>
      <c r="I32" s="36" t="s">
        <v>255</v>
      </c>
      <c r="J32" s="32" t="s">
        <v>239</v>
      </c>
      <c r="K32" s="36" t="s">
        <v>256</v>
      </c>
      <c r="L32" s="28" t="s">
        <v>120</v>
      </c>
      <c r="M32" s="28">
        <f t="shared" si="14"/>
        <v>5</v>
      </c>
      <c r="N32" s="28">
        <v>5</v>
      </c>
      <c r="O32" s="33" t="str">
        <f t="shared" si="0"/>
        <v>E5</v>
      </c>
      <c r="P32" s="34">
        <f t="shared" si="1"/>
        <v>25</v>
      </c>
      <c r="Q32" s="35" t="s">
        <v>94</v>
      </c>
      <c r="R32" s="30" t="s">
        <v>257</v>
      </c>
      <c r="S32" s="111">
        <v>1</v>
      </c>
      <c r="T32" s="111">
        <v>1</v>
      </c>
      <c r="U32" s="111">
        <v>1</v>
      </c>
      <c r="V32" s="106">
        <f>IF((S32+T32+U32)=3,1,IF((S32+T32+U32)&lt;=5,0.7,IF((S32+T32+U32)&lt;=6,0.5,IF((S32+T32+U32)&lt;=8,0.35,IF((S32+T32+U32)&lt;=9,0.25,“Salah Pengisian”)))))</f>
        <v>1</v>
      </c>
      <c r="W32" s="34">
        <f t="shared" si="2"/>
        <v>5</v>
      </c>
      <c r="X32" s="34">
        <v>5</v>
      </c>
      <c r="Y32" s="33" t="s">
        <v>122</v>
      </c>
      <c r="Z32" s="36">
        <v>6</v>
      </c>
      <c r="AD32" s="37">
        <f t="shared" si="6"/>
        <v>18</v>
      </c>
      <c r="AE32" s="38" t="str">
        <f t="shared" si="7"/>
        <v>Program Manajemen Kinerja,Pengembangan Kompetensi dan Pelaksanaan Talent Manajemen yang terhambat</v>
      </c>
      <c r="AF32" s="38" t="str">
        <f t="shared" si="8"/>
        <v>Pelaksanaan program pelatihan SDM di masing masing entitas</v>
      </c>
      <c r="AG32" s="34">
        <f t="shared" si="9"/>
        <v>5</v>
      </c>
      <c r="AH32" s="34">
        <f t="shared" si="9"/>
        <v>5</v>
      </c>
      <c r="AI32" s="39">
        <f t="shared" si="10"/>
        <v>25</v>
      </c>
      <c r="AJ32" s="40" t="s">
        <v>258</v>
      </c>
      <c r="AK32" s="29" t="str">
        <f t="shared" si="11"/>
        <v>Mitigate</v>
      </c>
      <c r="AL32" s="29">
        <v>1</v>
      </c>
      <c r="AM32" s="30" t="s">
        <v>97</v>
      </c>
      <c r="AN32" s="30" t="s">
        <v>259</v>
      </c>
      <c r="AO32" s="41" t="s">
        <v>99</v>
      </c>
      <c r="AP32" s="41" t="s">
        <v>111</v>
      </c>
      <c r="AQ32" s="42"/>
      <c r="AR32" s="132">
        <v>2</v>
      </c>
      <c r="AS32" s="132">
        <v>2</v>
      </c>
      <c r="AT32" s="132">
        <v>2</v>
      </c>
      <c r="AU32" s="106">
        <f>IF((AR32+AS32+AT32)=3,1,IF((AR32+AS32+AT32)&lt;=5,0.7,IF((AR32+AS32+AT32)&lt;=6,0.5,IF((AR32+AS32+AT32)&lt;=8,0.35,IF((AR32+AS32+AT32)&lt;=9,0.25,“Salah Pengisian”)))))</f>
        <v>0.5</v>
      </c>
      <c r="AV32" s="32" t="s">
        <v>239</v>
      </c>
      <c r="AW32" s="36" t="s">
        <v>256</v>
      </c>
      <c r="AX32" s="43">
        <f t="shared" si="12"/>
        <v>3</v>
      </c>
      <c r="AY32" s="44">
        <f t="shared" si="13"/>
        <v>3</v>
      </c>
      <c r="AZ32" s="50" t="str">
        <f t="shared" si="4"/>
        <v>C3</v>
      </c>
    </row>
    <row r="33" spans="3:60" ht="162" x14ac:dyDescent="0.25">
      <c r="C33" s="28">
        <v>19</v>
      </c>
      <c r="D33" s="28" t="s">
        <v>260</v>
      </c>
      <c r="E33" s="61" t="s">
        <v>261</v>
      </c>
      <c r="F33" s="67" t="s">
        <v>262</v>
      </c>
      <c r="G33" s="68" t="s">
        <v>115</v>
      </c>
      <c r="H33" s="68" t="s">
        <v>263</v>
      </c>
      <c r="I33" s="36" t="s">
        <v>264</v>
      </c>
      <c r="J33" s="47" t="s">
        <v>106</v>
      </c>
      <c r="K33" s="36" t="s">
        <v>265</v>
      </c>
      <c r="L33" s="28" t="s">
        <v>93</v>
      </c>
      <c r="M33" s="28">
        <f t="shared" si="14"/>
        <v>4</v>
      </c>
      <c r="N33" s="28">
        <v>5</v>
      </c>
      <c r="O33" s="33" t="str">
        <f t="shared" si="0"/>
        <v>D5</v>
      </c>
      <c r="P33" s="34">
        <f t="shared" si="1"/>
        <v>20</v>
      </c>
      <c r="Q33" s="35" t="s">
        <v>94</v>
      </c>
      <c r="R33" s="30" t="s">
        <v>266</v>
      </c>
      <c r="S33" s="111">
        <v>1</v>
      </c>
      <c r="T33" s="111">
        <v>1</v>
      </c>
      <c r="U33" s="111">
        <v>1</v>
      </c>
      <c r="V33" s="106">
        <f>IF((S33+T33+U33)=3,1,IF((S33+T33+U33)&lt;=5,0.7,IF((S33+T33+U33)&lt;=6,0.5,IF((S33+T33+U33)&lt;=8,0.35,IF((S33+T33+U33)&lt;=9,0.25,“Salah Pengisian”)))))</f>
        <v>1</v>
      </c>
      <c r="W33" s="34">
        <f t="shared" si="2"/>
        <v>4</v>
      </c>
      <c r="X33" s="34">
        <f t="shared" si="5"/>
        <v>5</v>
      </c>
      <c r="Y33" s="33" t="s">
        <v>139</v>
      </c>
      <c r="Z33" s="36">
        <v>6</v>
      </c>
      <c r="AD33" s="37">
        <f t="shared" si="6"/>
        <v>19</v>
      </c>
      <c r="AE33" s="38" t="str">
        <f t="shared" si="7"/>
        <v xml:space="preserve">SK Sinergi Pengadaan Barang dan jasa antara induk &amp; anak Usaha tidak berlaku </v>
      </c>
      <c r="AF33" s="38" t="str">
        <f t="shared" si="8"/>
        <v>Adanya Peraturan direksi nomor: PD.06.02/08/2021/0050 tentang pedoman pengadaan barang dan jasa di PT Angkasa Pura II</v>
      </c>
      <c r="AG33" s="34">
        <f t="shared" si="9"/>
        <v>4</v>
      </c>
      <c r="AH33" s="34">
        <f t="shared" si="9"/>
        <v>5</v>
      </c>
      <c r="AI33" s="39">
        <f t="shared" si="10"/>
        <v>20</v>
      </c>
      <c r="AJ33" s="40" t="s">
        <v>348</v>
      </c>
      <c r="AK33" s="29" t="str">
        <f t="shared" si="11"/>
        <v>Mitigate</v>
      </c>
      <c r="AL33" s="29">
        <v>1</v>
      </c>
      <c r="AM33" s="30" t="s">
        <v>97</v>
      </c>
      <c r="AN33" s="30" t="s">
        <v>267</v>
      </c>
      <c r="AO33" s="41" t="s">
        <v>99</v>
      </c>
      <c r="AP33" s="41" t="s">
        <v>111</v>
      </c>
      <c r="AQ33" s="69">
        <v>0</v>
      </c>
      <c r="AR33" s="132">
        <v>2</v>
      </c>
      <c r="AS33" s="132">
        <v>2</v>
      </c>
      <c r="AT33" s="132">
        <v>3</v>
      </c>
      <c r="AU33" s="106">
        <f>IF((AR33+AS33+AT33)=3,1,IF((AR33+AS33+AT33)&lt;=5,0.7,IF((AR33+AS33+AT33)&lt;=6,0.5,IF((AR33+AS33+AT33)&lt;=8,0.35,IF((AR33+AS33+AT33)&lt;=9,0.25,“Salah Pengisian”)))))</f>
        <v>0.35</v>
      </c>
      <c r="AV33" s="47" t="s">
        <v>106</v>
      </c>
      <c r="AW33" s="36" t="s">
        <v>265</v>
      </c>
      <c r="AX33" s="43">
        <f t="shared" si="12"/>
        <v>2</v>
      </c>
      <c r="AY33" s="44">
        <f t="shared" si="13"/>
        <v>2</v>
      </c>
      <c r="AZ33" s="70" t="str">
        <f t="shared" si="4"/>
        <v>B2</v>
      </c>
    </row>
    <row r="34" spans="3:60" ht="405" x14ac:dyDescent="0.25">
      <c r="C34" s="28">
        <v>20</v>
      </c>
      <c r="D34" s="28" t="s">
        <v>268</v>
      </c>
      <c r="E34" s="61" t="s">
        <v>269</v>
      </c>
      <c r="F34" s="67" t="s">
        <v>270</v>
      </c>
      <c r="G34" s="71" t="s">
        <v>271</v>
      </c>
      <c r="H34" s="71" t="s">
        <v>272</v>
      </c>
      <c r="I34" s="36" t="s">
        <v>273</v>
      </c>
      <c r="J34" s="47" t="s">
        <v>203</v>
      </c>
      <c r="K34" s="36" t="s">
        <v>274</v>
      </c>
      <c r="L34" s="28" t="s">
        <v>120</v>
      </c>
      <c r="M34" s="28">
        <f t="shared" si="14"/>
        <v>5</v>
      </c>
      <c r="N34" s="28">
        <v>5</v>
      </c>
      <c r="O34" s="33" t="str">
        <f t="shared" si="0"/>
        <v>E5</v>
      </c>
      <c r="P34" s="34">
        <f t="shared" si="1"/>
        <v>25</v>
      </c>
      <c r="Q34" s="35" t="s">
        <v>94</v>
      </c>
      <c r="R34" s="30" t="s">
        <v>275</v>
      </c>
      <c r="S34" s="111">
        <v>1</v>
      </c>
      <c r="T34" s="111">
        <v>1</v>
      </c>
      <c r="U34" s="111">
        <v>1</v>
      </c>
      <c r="V34" s="106">
        <f>IF((S34+T34+U34)=3,1,IF((S34+T34+U34)&lt;=5,0.7,IF((S34+T34+U34)&lt;=6,0.5,IF((S34+T34+U34)&lt;=8,0.35,IF((S34+T34+U34)&lt;=9,0.25,“Salah Pengisian”)))))</f>
        <v>1</v>
      </c>
      <c r="W34" s="34">
        <f t="shared" si="2"/>
        <v>5</v>
      </c>
      <c r="X34" s="34">
        <f t="shared" si="5"/>
        <v>5</v>
      </c>
      <c r="Y34" s="33" t="s">
        <v>276</v>
      </c>
      <c r="Z34" s="36">
        <v>6</v>
      </c>
      <c r="AD34" s="37">
        <f t="shared" si="6"/>
        <v>20</v>
      </c>
      <c r="AE34" s="38" t="str">
        <f t="shared" si="7"/>
        <v>Likuiditas perusahaan terjadi defisit pada masa transisi proses merger</v>
      </c>
      <c r="AF34" s="38" t="str">
        <f t="shared" si="8"/>
        <v>Bersurat kepada induk perusahaan perihal usulan penggunaan laba bersih perseroan tahun buku (2022APS/BOD/SKR/V/2023/335.335.3)</v>
      </c>
      <c r="AG34" s="34">
        <f t="shared" si="9"/>
        <v>5</v>
      </c>
      <c r="AH34" s="34">
        <f t="shared" si="9"/>
        <v>5</v>
      </c>
      <c r="AI34" s="39">
        <f t="shared" si="10"/>
        <v>25</v>
      </c>
      <c r="AJ34" s="40" t="s">
        <v>277</v>
      </c>
      <c r="AK34" s="29" t="str">
        <f t="shared" si="11"/>
        <v>Mitigate</v>
      </c>
      <c r="AL34" s="29">
        <v>1</v>
      </c>
      <c r="AM34" s="30" t="s">
        <v>97</v>
      </c>
      <c r="AN34" s="30" t="s">
        <v>278</v>
      </c>
      <c r="AO34" s="41" t="s">
        <v>99</v>
      </c>
      <c r="AP34" s="41" t="s">
        <v>111</v>
      </c>
      <c r="AQ34" s="69">
        <v>0</v>
      </c>
      <c r="AR34" s="132">
        <v>2</v>
      </c>
      <c r="AS34" s="132">
        <v>3</v>
      </c>
      <c r="AT34" s="132">
        <v>2</v>
      </c>
      <c r="AU34" s="106">
        <f>IF((AR34+AS34+AT34)=3,1,IF((AR34+AS34+AT34)&lt;=5,0.7,IF((AR34+AS34+AT34)&lt;=6,0.5,IF((AR34+AS34+AT34)&lt;=8,0.35,IF((AR34+AS34+AT34)&lt;=9,0.25,“Salah Pengisian”)))))</f>
        <v>0.35</v>
      </c>
      <c r="AV34" s="47" t="s">
        <v>203</v>
      </c>
      <c r="AW34" s="36" t="s">
        <v>274</v>
      </c>
      <c r="AX34" s="43">
        <f t="shared" si="12"/>
        <v>2</v>
      </c>
      <c r="AY34" s="44">
        <f t="shared" si="13"/>
        <v>2</v>
      </c>
      <c r="AZ34" s="70" t="str">
        <f t="shared" si="4"/>
        <v>B2</v>
      </c>
    </row>
    <row r="35" spans="3:60" ht="175.5" x14ac:dyDescent="0.25">
      <c r="C35" s="28">
        <v>21</v>
      </c>
      <c r="D35" s="28" t="s">
        <v>279</v>
      </c>
      <c r="E35" s="61" t="s">
        <v>280</v>
      </c>
      <c r="F35" s="67" t="s">
        <v>281</v>
      </c>
      <c r="G35" s="71" t="s">
        <v>134</v>
      </c>
      <c r="H35" s="71" t="s">
        <v>282</v>
      </c>
      <c r="I35" s="36" t="s">
        <v>283</v>
      </c>
      <c r="J35" s="73" t="s">
        <v>284</v>
      </c>
      <c r="K35" s="36" t="s">
        <v>285</v>
      </c>
      <c r="L35" s="28" t="s">
        <v>120</v>
      </c>
      <c r="M35" s="28">
        <f t="shared" si="14"/>
        <v>5</v>
      </c>
      <c r="N35" s="28">
        <v>5</v>
      </c>
      <c r="O35" s="33" t="str">
        <f t="shared" si="0"/>
        <v>E5</v>
      </c>
      <c r="P35" s="34">
        <f t="shared" si="1"/>
        <v>25</v>
      </c>
      <c r="Q35" s="35" t="s">
        <v>94</v>
      </c>
      <c r="R35" s="30" t="s">
        <v>286</v>
      </c>
      <c r="S35" s="111">
        <v>1</v>
      </c>
      <c r="T35" s="111">
        <v>1</v>
      </c>
      <c r="U35" s="111">
        <v>1</v>
      </c>
      <c r="V35" s="106">
        <f>IF((S35+T35+U35)=3,1,IF((S35+T35+U35)&lt;=5,0.7,IF((S35+T35+U35)&lt;=6,0.5,IF((S35+T35+U35)&lt;=8,0.35,IF((S35+T35+U35)&lt;=9,0.25,“Salah Pengisian”)))))</f>
        <v>1</v>
      </c>
      <c r="W35" s="34">
        <f t="shared" si="2"/>
        <v>5</v>
      </c>
      <c r="X35" s="34">
        <f t="shared" si="5"/>
        <v>5</v>
      </c>
      <c r="Y35" s="33" t="s">
        <v>276</v>
      </c>
      <c r="Z35" s="36">
        <v>6</v>
      </c>
      <c r="AD35" s="37">
        <f t="shared" si="6"/>
        <v>21</v>
      </c>
      <c r="AE35" s="38" t="str">
        <f t="shared" si="7"/>
        <v xml:space="preserve">Perusahaan kehilangan aset produksi untuk komersialisasi </v>
      </c>
      <c r="AF35" s="38" t="str">
        <f t="shared" si="8"/>
        <v xml:space="preserve">Bersurat kepada induk perusahaan perihal tanggapan atas penataan aset PT Angkasa Pura II dalam rangka pembentukan kluster layanan penerbangan dan kargo (APS/BOD/SKR/VII/2023/412) </v>
      </c>
      <c r="AG35" s="34">
        <f t="shared" si="9"/>
        <v>5</v>
      </c>
      <c r="AH35" s="34">
        <f t="shared" si="9"/>
        <v>5</v>
      </c>
      <c r="AI35" s="39">
        <f t="shared" si="10"/>
        <v>25</v>
      </c>
      <c r="AJ35" s="40" t="s">
        <v>287</v>
      </c>
      <c r="AK35" s="29" t="str">
        <f t="shared" si="11"/>
        <v>Mitigate</v>
      </c>
      <c r="AL35" s="29">
        <v>1</v>
      </c>
      <c r="AM35" s="30" t="s">
        <v>97</v>
      </c>
      <c r="AN35" s="30" t="s">
        <v>288</v>
      </c>
      <c r="AO35" s="41" t="s">
        <v>99</v>
      </c>
      <c r="AP35" s="41" t="s">
        <v>111</v>
      </c>
      <c r="AQ35" s="69">
        <v>0</v>
      </c>
      <c r="AR35" s="132">
        <v>1</v>
      </c>
      <c r="AS35" s="132">
        <v>3</v>
      </c>
      <c r="AT35" s="132">
        <v>3</v>
      </c>
      <c r="AU35" s="106">
        <f>IF((AR35+AS35+AT35)=3,1,IF((AR35+AS35+AT35)&lt;=5,0.7,IF((AR35+AS35+AT35)&lt;=6,0.5,IF((AR35+AS35+AT35)&lt;=8,0.35,IF((AR35+AS35+AT35)&lt;=9,0.25,“Salah Pengisian”)))))</f>
        <v>0.35</v>
      </c>
      <c r="AV35" s="73" t="s">
        <v>284</v>
      </c>
      <c r="AW35" s="36" t="s">
        <v>285</v>
      </c>
      <c r="AX35" s="43">
        <f t="shared" si="12"/>
        <v>2</v>
      </c>
      <c r="AY35" s="44">
        <f t="shared" si="13"/>
        <v>2</v>
      </c>
      <c r="AZ35" s="66" t="str">
        <f t="shared" si="4"/>
        <v>B2</v>
      </c>
      <c r="BE35" s="1">
        <v>1555</v>
      </c>
      <c r="BF35" s="74">
        <v>500000</v>
      </c>
    </row>
    <row r="36" spans="3:60" ht="135" x14ac:dyDescent="0.25">
      <c r="C36" s="28">
        <v>22</v>
      </c>
      <c r="D36" s="28" t="s">
        <v>101</v>
      </c>
      <c r="E36" s="61" t="s">
        <v>289</v>
      </c>
      <c r="F36" s="67" t="s">
        <v>290</v>
      </c>
      <c r="G36" s="71" t="s">
        <v>271</v>
      </c>
      <c r="H36" s="71" t="s">
        <v>291</v>
      </c>
      <c r="I36" s="36" t="s">
        <v>292</v>
      </c>
      <c r="J36" s="30" t="s">
        <v>293</v>
      </c>
      <c r="K36" s="36" t="s">
        <v>294</v>
      </c>
      <c r="L36" s="28" t="s">
        <v>93</v>
      </c>
      <c r="M36" s="28">
        <f t="shared" si="14"/>
        <v>4</v>
      </c>
      <c r="N36" s="28">
        <v>5</v>
      </c>
      <c r="O36" s="33" t="str">
        <f t="shared" si="0"/>
        <v>D5</v>
      </c>
      <c r="P36" s="34">
        <f t="shared" si="1"/>
        <v>20</v>
      </c>
      <c r="Q36" s="35" t="s">
        <v>94</v>
      </c>
      <c r="R36" s="30" t="s">
        <v>295</v>
      </c>
      <c r="S36" s="111">
        <v>1</v>
      </c>
      <c r="T36" s="111">
        <v>1</v>
      </c>
      <c r="U36" s="111">
        <v>1</v>
      </c>
      <c r="V36" s="106">
        <f>IF((S36+T36+U36)=3,1,IF((S36+T36+U36)&lt;=5,0.7,IF((S36+T36+U36)&lt;=6,0.5,IF((S36+T36+U36)&lt;=8,0.35,IF((S36+T36+U36)&lt;=9,0.25,“Salah Pengisian”)))))</f>
        <v>1</v>
      </c>
      <c r="W36" s="34">
        <f t="shared" si="2"/>
        <v>4</v>
      </c>
      <c r="X36" s="34">
        <f t="shared" si="5"/>
        <v>5</v>
      </c>
      <c r="Y36" s="33" t="s">
        <v>139</v>
      </c>
      <c r="Z36" s="36">
        <v>6</v>
      </c>
      <c r="AD36" s="37">
        <f t="shared" si="6"/>
        <v>22</v>
      </c>
      <c r="AE36" s="38" t="str">
        <f t="shared" si="7"/>
        <v xml:space="preserve">Peningkatan beban usaha </v>
      </c>
      <c r="AF36" s="38" t="str">
        <f t="shared" si="8"/>
        <v xml:space="preserve">Bersurat kepada induk Perihal permohonan perpanjangan perikatan kerjasama pinjam ruang perkantoran dan service oleh PT Angkasa Pura SolusiAPS/BOD/SKR/VI/2023/369.1 </v>
      </c>
      <c r="AG36" s="34">
        <f t="shared" ref="AG36:AH36" si="15">W36</f>
        <v>4</v>
      </c>
      <c r="AH36" s="34">
        <f t="shared" si="15"/>
        <v>5</v>
      </c>
      <c r="AI36" s="39">
        <f t="shared" si="10"/>
        <v>20</v>
      </c>
      <c r="AJ36" s="40" t="s">
        <v>349</v>
      </c>
      <c r="AK36" s="29" t="str">
        <f t="shared" si="11"/>
        <v>Mitigate</v>
      </c>
      <c r="AL36" s="29">
        <v>1</v>
      </c>
      <c r="AM36" s="30" t="s">
        <v>97</v>
      </c>
      <c r="AN36" s="30" t="s">
        <v>296</v>
      </c>
      <c r="AO36" s="41" t="s">
        <v>99</v>
      </c>
      <c r="AP36" s="41" t="s">
        <v>111</v>
      </c>
      <c r="AQ36" s="69">
        <v>0</v>
      </c>
      <c r="AR36" s="132">
        <v>1</v>
      </c>
      <c r="AS36" s="132">
        <v>2</v>
      </c>
      <c r="AT36" s="132">
        <v>3</v>
      </c>
      <c r="AU36" s="106">
        <f>IF((AR36+AS36+AT36)=3,1,IF((AR36+AS36+AT36)&lt;=5,0.7,IF((AR36+AS36+AT36)&lt;=6,0.5,IF((AR36+AS36+AT36)&lt;=8,0.35,IF((AR36+AS36+AT36)&lt;=9,0.25,“Salah Pengisian”)))))</f>
        <v>0.5</v>
      </c>
      <c r="AV36" s="30" t="s">
        <v>293</v>
      </c>
      <c r="AW36" s="36" t="s">
        <v>294</v>
      </c>
      <c r="AX36" s="43">
        <f t="shared" si="12"/>
        <v>2</v>
      </c>
      <c r="AY36" s="44">
        <f t="shared" si="13"/>
        <v>3</v>
      </c>
      <c r="AZ36" s="66" t="str">
        <f t="shared" si="4"/>
        <v>B3</v>
      </c>
      <c r="BF36" s="75">
        <f>BE34*BF34</f>
        <v>0</v>
      </c>
      <c r="BG36" s="75">
        <f>BF36*6</f>
        <v>0</v>
      </c>
      <c r="BH36" s="75">
        <f>BG36/2</f>
        <v>0</v>
      </c>
    </row>
    <row r="37" spans="3:60" ht="144.75" customHeight="1" x14ac:dyDescent="0.25">
      <c r="C37" s="28">
        <v>23</v>
      </c>
      <c r="D37" s="76" t="s">
        <v>297</v>
      </c>
      <c r="E37" s="76" t="s">
        <v>298</v>
      </c>
      <c r="F37" s="76" t="s">
        <v>299</v>
      </c>
      <c r="G37" s="71" t="s">
        <v>271</v>
      </c>
      <c r="H37" s="71" t="s">
        <v>300</v>
      </c>
      <c r="I37" s="76" t="s">
        <v>301</v>
      </c>
      <c r="J37" s="32" t="s">
        <v>302</v>
      </c>
      <c r="K37" s="76" t="s">
        <v>303</v>
      </c>
      <c r="L37" s="28" t="s">
        <v>93</v>
      </c>
      <c r="M37" s="72">
        <v>4</v>
      </c>
      <c r="N37" s="72">
        <v>5</v>
      </c>
      <c r="O37" s="66" t="str">
        <f>IF(AND(N37=1,M37=1),"A1",IF(AND(N37=2,M37=1),"A2",IF(AND(N37=3,M37=1),"A3", IF(AND(N37=4,M37=1),"A4",IF(AND(N37=5,M37=1),"A5", IF(AND(N37=1,M37=2),"B1",IF(AND(N37=2,M37=2),"B2",IF(AND(N37=3,M37=2),"B3", IF(AND(N37=4,M37=2),"B4", IF(AND(N37=5,M37=2),"B5",IF(AND(N37=1,M37=3),"C1",IF(AND(N37=2,M37=3),"C2",IF(AND(N37=3,M37=3),"C3", IF(AND(N37=4,M37=3),"C4",IF(AND(N37=5,M37=3),"C5", IF(AND(N37=1,M37=4),"D1",IF(AND(N37=2,M37=4),"D2",IF(AND(N37=3,M37=4),"D3", IF(AND(N37=4,M37=4),"D4", IF(AND(N37=5,M37=4),"D5",IF(AND(N37=1,M37=5),"E1",IF(AND(N37=2,M37=5),"E2",IF(AND(N37=3,M37=5),"E3", IF(AND(N37=4,M37=5),"E4",IF(AND(N37=5,M37=5),"E5",0)))))))))))))))))))))))))</f>
        <v>D5</v>
      </c>
      <c r="P37" s="34">
        <f t="shared" si="1"/>
        <v>20</v>
      </c>
      <c r="Q37" s="35" t="s">
        <v>94</v>
      </c>
      <c r="R37" s="30" t="s">
        <v>304</v>
      </c>
      <c r="S37" s="111">
        <v>1</v>
      </c>
      <c r="T37" s="111">
        <v>1</v>
      </c>
      <c r="U37" s="111">
        <v>1</v>
      </c>
      <c r="V37" s="106">
        <f>IF((S37+T37+U37)=3,1,IF((S37+T37+U37)&lt;=5,0.7,IF((S37+T37+U37)&lt;=6,0.5,IF((S37+T37+U37)&lt;=8,0.35,IF((S37+T37+U37)&lt;=9,0.25,“Salah Pengisian”)))))</f>
        <v>1</v>
      </c>
      <c r="W37" s="72">
        <v>4</v>
      </c>
      <c r="X37" s="72">
        <v>5</v>
      </c>
      <c r="Y37" s="66" t="str">
        <f>IF(AND(X37=1,W37=1),"A1",IF(AND(X37=2,W37=1),"A2",IF(AND(X37=3,W37=1),"A3", IF(AND(X37=4,W37=1),"A4",IF(AND(X37=5,W37=1),"A5", IF(AND(X37=1,W37=2),"B1",IF(AND(X37=2,W37=2),"B2",IF(AND(X37=3,W37=2),"B3", IF(AND(X37=4,W37=2),"B4", IF(AND(X37=5,W37=2),"B5",IF(AND(X37=1,W37=3),"C1",IF(AND(X37=2,W37=3),"C2",IF(AND(X37=3,W37=3),"C3", IF(AND(X37=4,W37=3),"C4",IF(AND(X37=5,W37=3),"C5", IF(AND(X37=1,W37=4),"D1",IF(AND(X37=2,W37=4),"D2",IF(AND(X37=3,W37=4),"D3", IF(AND(X37=4,W37=4),"D4", IF(AND(X37=5,W37=4),"D5",IF(AND(X37=1,W37=5),"E1",IF(AND(X37=2,W37=5),"E2",IF(AND(X37=3,W37=5),"E3", IF(AND(X37=4,W37=5),"E4",IF(AND(X37=5,W37=5),"E5",0)))))))))))))))))))))))))</f>
        <v>D5</v>
      </c>
      <c r="Z37" s="36">
        <v>6</v>
      </c>
      <c r="AD37" s="37">
        <f t="shared" si="6"/>
        <v>23</v>
      </c>
      <c r="AE37" s="38"/>
      <c r="AF37" s="38" t="str">
        <f t="shared" si="8"/>
        <v>Bekordinasi dengan konsultan Pembentukan subcluster Layanan Penerbangan dan Kargo</v>
      </c>
      <c r="AG37" s="34"/>
      <c r="AH37" s="34"/>
      <c r="AI37" s="39"/>
      <c r="AJ37" s="112" t="s">
        <v>350</v>
      </c>
      <c r="AK37" s="29"/>
      <c r="AL37" s="29"/>
      <c r="AM37" s="30" t="s">
        <v>97</v>
      </c>
      <c r="AN37" s="76" t="s">
        <v>305</v>
      </c>
      <c r="AO37" s="41" t="s">
        <v>99</v>
      </c>
      <c r="AP37" s="41" t="s">
        <v>306</v>
      </c>
      <c r="AQ37" s="69"/>
      <c r="AR37" s="132">
        <v>3</v>
      </c>
      <c r="AS37" s="132">
        <v>3</v>
      </c>
      <c r="AT37" s="132">
        <v>3</v>
      </c>
      <c r="AU37" s="106">
        <f>IF((AR37+AS37+AT37)=3,1,IF((AR37+AS37+AT37)&lt;=5,0.7,IF((AR37+AS37+AT37)&lt;=6,0.5,IF((AR37+AS37+AT37)&lt;=8,0.35,IF((AR37+AS37+AT37)&lt;=9,0.25,“Salah Pengisian”)))))</f>
        <v>0.25</v>
      </c>
      <c r="AV37" s="32" t="s">
        <v>302</v>
      </c>
      <c r="AW37" s="76" t="s">
        <v>303</v>
      </c>
      <c r="AX37" s="43">
        <f t="shared" si="12"/>
        <v>1</v>
      </c>
      <c r="AY37" s="44">
        <f t="shared" si="13"/>
        <v>2</v>
      </c>
      <c r="AZ37" s="66" t="str">
        <f t="shared" si="4"/>
        <v>A2</v>
      </c>
      <c r="BF37" s="75"/>
      <c r="BG37" s="75"/>
      <c r="BH37" s="75"/>
    </row>
    <row r="38" spans="3:60" ht="203.25" customHeight="1" x14ac:dyDescent="0.25">
      <c r="C38" s="28">
        <v>24</v>
      </c>
      <c r="D38" s="77" t="s">
        <v>307</v>
      </c>
      <c r="E38" s="76" t="s">
        <v>308</v>
      </c>
      <c r="F38" s="76" t="s">
        <v>309</v>
      </c>
      <c r="G38" s="71" t="s">
        <v>115</v>
      </c>
      <c r="H38" s="71" t="s">
        <v>310</v>
      </c>
      <c r="I38" s="76" t="s">
        <v>311</v>
      </c>
      <c r="J38" s="32" t="s">
        <v>312</v>
      </c>
      <c r="K38" s="76" t="s">
        <v>313</v>
      </c>
      <c r="L38" s="28" t="s">
        <v>93</v>
      </c>
      <c r="M38" s="72">
        <v>4</v>
      </c>
      <c r="N38" s="72">
        <v>5</v>
      </c>
      <c r="O38" s="66" t="str">
        <f>IF(AND(N38=1,M38=1),"A1",IF(AND(N38=2,M38=1),"A2",IF(AND(N38=3,M38=1),"A3", IF(AND(N38=4,M38=1),"A4",IF(AND(N38=5,M38=1),"A5", IF(AND(N38=1,M38=2),"B1",IF(AND(N38=2,M38=2),"B2",IF(AND(N38=3,M38=2),"B3", IF(AND(N38=4,M38=2),"B4", IF(AND(N38=5,M38=2),"B5",IF(AND(N38=1,M38=3),"C1",IF(AND(N38=2,M38=3),"C2",IF(AND(N38=3,M38=3),"C3", IF(AND(N38=4,M38=3),"C4",IF(AND(N38=5,M38=3),"C5", IF(AND(N38=1,M38=4),"D1",IF(AND(N38=2,M38=4),"D2",IF(AND(N38=3,M38=4),"D3", IF(AND(N38=4,M38=4),"D4", IF(AND(N38=5,M38=4),"D5",IF(AND(N38=1,M38=5),"E1",IF(AND(N38=2,M38=5),"E2",IF(AND(N38=3,M38=5),"E3", IF(AND(N38=4,M38=5),"E4",IF(AND(N38=5,M38=5),"E5",0)))))))))))))))))))))))))</f>
        <v>D5</v>
      </c>
      <c r="P38" s="34">
        <f t="shared" si="1"/>
        <v>20</v>
      </c>
      <c r="Q38" s="35" t="s">
        <v>94</v>
      </c>
      <c r="R38" s="30" t="s">
        <v>314</v>
      </c>
      <c r="S38" s="111">
        <v>1</v>
      </c>
      <c r="T38" s="111">
        <v>1</v>
      </c>
      <c r="U38" s="111">
        <v>1</v>
      </c>
      <c r="V38" s="106">
        <f>IF((S38+T38+U38)=3,1,IF((S38+T38+U38)&lt;=5,0.7,IF((S38+T38+U38)&lt;=6,0.5,IF((S38+T38+U38)&lt;=8,0.35,IF((S38+T38+U38)&lt;=9,0.25,“Salah Pengisian”)))))</f>
        <v>1</v>
      </c>
      <c r="W38" s="72">
        <v>4</v>
      </c>
      <c r="X38" s="72">
        <v>5</v>
      </c>
      <c r="Y38" s="66" t="str">
        <f>IF(AND(X38=1,W38=1),"A1",IF(AND(X38=2,W38=1),"A2",IF(AND(X38=3,W38=1),"A3", IF(AND(X38=4,W38=1),"A4",IF(AND(X38=5,W38=1),"A5", IF(AND(X38=1,W38=2),"B1",IF(AND(X38=2,W38=2),"B2",IF(AND(X38=3,W38=2),"B3", IF(AND(X38=4,W38=2),"B4", IF(AND(X38=5,W38=2),"B5",IF(AND(X38=1,W38=3),"C1",IF(AND(X38=2,W38=3),"C2",IF(AND(X38=3,W38=3),"C3", IF(AND(X38=4,W38=3),"C4",IF(AND(X38=5,W38=3),"C5", IF(AND(X38=1,W38=4),"D1",IF(AND(X38=2,W38=4),"D2",IF(AND(X38=3,W38=4),"D3", IF(AND(X38=4,W38=4),"D4", IF(AND(X38=5,W38=4),"D5",IF(AND(X38=1,W38=5),"E1",IF(AND(X38=2,W38=5),"E2",IF(AND(X38=3,W38=5),"E3", IF(AND(X38=4,W38=5),"E4",IF(AND(X38=5,W38=5),"E5",0)))))))))))))))))))))))))</f>
        <v>D5</v>
      </c>
      <c r="Z38" s="36">
        <v>6</v>
      </c>
      <c r="AD38" s="37">
        <f t="shared" si="6"/>
        <v>24</v>
      </c>
      <c r="AE38" s="38"/>
      <c r="AF38" s="38" t="str">
        <f t="shared" si="8"/>
        <v>Pemberitahuan di Media masa rencana perubahan entitas perusahaan</v>
      </c>
      <c r="AG38" s="34"/>
      <c r="AH38" s="34"/>
      <c r="AI38" s="39"/>
      <c r="AJ38" s="76" t="s">
        <v>315</v>
      </c>
      <c r="AK38" s="29"/>
      <c r="AL38" s="29"/>
      <c r="AM38" s="30" t="s">
        <v>97</v>
      </c>
      <c r="AN38" s="76" t="s">
        <v>316</v>
      </c>
      <c r="AO38" s="41" t="s">
        <v>99</v>
      </c>
      <c r="AP38" s="41" t="s">
        <v>111</v>
      </c>
      <c r="AQ38" s="69"/>
      <c r="AR38" s="132">
        <v>2</v>
      </c>
      <c r="AS38" s="132">
        <v>3</v>
      </c>
      <c r="AT38" s="132">
        <v>2</v>
      </c>
      <c r="AU38" s="106">
        <f>IF((AR38+AS38+AT38)=3,1,IF((AR38+AS38+AT38)&lt;=5,0.7,IF((AR38+AS38+AT38)&lt;=6,0.5,IF((AR38+AS38+AT38)&lt;=8,0.35,IF((AR38+AS38+AT38)&lt;=9,0.25,“Salah Pengisian”)))))</f>
        <v>0.35</v>
      </c>
      <c r="AV38" s="32" t="s">
        <v>312</v>
      </c>
      <c r="AW38" s="76" t="s">
        <v>313</v>
      </c>
      <c r="AX38" s="43">
        <f t="shared" si="12"/>
        <v>2</v>
      </c>
      <c r="AY38" s="44">
        <f t="shared" si="13"/>
        <v>2</v>
      </c>
      <c r="AZ38" s="66" t="str">
        <f t="shared" si="4"/>
        <v>B2</v>
      </c>
      <c r="BF38" s="75"/>
      <c r="BG38" s="75"/>
      <c r="BH38" s="75"/>
    </row>
    <row r="39" spans="3:60" ht="107.25" customHeight="1" x14ac:dyDescent="0.25">
      <c r="C39" s="28">
        <v>25</v>
      </c>
      <c r="D39" s="76" t="s">
        <v>317</v>
      </c>
      <c r="E39" s="76" t="s">
        <v>318</v>
      </c>
      <c r="F39" s="76" t="s">
        <v>319</v>
      </c>
      <c r="G39" s="71" t="s">
        <v>320</v>
      </c>
      <c r="H39" s="71" t="s">
        <v>321</v>
      </c>
      <c r="I39" s="76" t="s">
        <v>322</v>
      </c>
      <c r="J39" s="49" t="s">
        <v>323</v>
      </c>
      <c r="K39" s="76" t="s">
        <v>324</v>
      </c>
      <c r="L39" s="28" t="s">
        <v>120</v>
      </c>
      <c r="M39" s="72">
        <v>5</v>
      </c>
      <c r="N39" s="72">
        <v>5</v>
      </c>
      <c r="O39" s="66" t="str">
        <f>IF(AND(N39=1,M39=1),"A1",IF(AND(N39=2,M39=1),"A2",IF(AND(N39=3,M39=1),"A3", IF(AND(N39=4,M39=1),"A4",IF(AND(N39=5,M39=1),"A5", IF(AND(N39=1,M39=2),"B1",IF(AND(N39=2,M39=2),"B2",IF(AND(N39=3,M39=2),"B3", IF(AND(N39=4,M39=2),"B4", IF(AND(N39=5,M39=2),"B5",IF(AND(N39=1,M39=3),"C1",IF(AND(N39=2,M39=3),"C2",IF(AND(N39=3,M39=3),"C3", IF(AND(N39=4,M39=3),"C4",IF(AND(N39=5,M39=3),"C5", IF(AND(N39=1,M39=4),"D1",IF(AND(N39=2,M39=4),"D2",IF(AND(N39=3,M39=4),"D3", IF(AND(N39=4,M39=4),"D4", IF(AND(N39=5,M39=4),"D5",IF(AND(N39=1,M39=5),"E1",IF(AND(N39=2,M39=5),"E2",IF(AND(N39=3,M39=5),"E3", IF(AND(N39=4,M39=5),"E4",IF(AND(N39=5,M39=5),"E5",0)))))))))))))))))))))))))</f>
        <v>E5</v>
      </c>
      <c r="P39" s="34">
        <f t="shared" si="1"/>
        <v>25</v>
      </c>
      <c r="Q39" s="35" t="s">
        <v>94</v>
      </c>
      <c r="R39" s="30" t="s">
        <v>314</v>
      </c>
      <c r="S39" s="111">
        <v>1</v>
      </c>
      <c r="T39" s="111">
        <v>1</v>
      </c>
      <c r="U39" s="111">
        <v>1</v>
      </c>
      <c r="V39" s="106">
        <f>IF((S39+T39+U39)=3,1,IF((S39+T39+U39)&lt;=5,0.7,IF((S39+T39+U39)&lt;=6,0.5,IF((S39+T39+U39)&lt;=8,0.35,IF((S39+T39+U39)&lt;=9,0.25,“Salah Pengisian”)))))</f>
        <v>1</v>
      </c>
      <c r="W39" s="72">
        <v>5</v>
      </c>
      <c r="X39" s="72">
        <v>5</v>
      </c>
      <c r="Y39" s="66" t="str">
        <f>IF(AND(X39=1,W39=1),"A1",IF(AND(X39=2,W39=1),"A2",IF(AND(X39=3,W39=1),"A3", IF(AND(X39=4,W39=1),"A4",IF(AND(X39=5,W39=1),"A5", IF(AND(X39=1,W39=2),"B1",IF(AND(X39=2,W39=2),"B2",IF(AND(X39=3,W39=2),"B3", IF(AND(X39=4,W39=2),"B4", IF(AND(X39=5,W39=2),"B5",IF(AND(X39=1,W39=3),"C1",IF(AND(X39=2,W39=3),"C2",IF(AND(X39=3,W39=3),"C3", IF(AND(X39=4,W39=3),"C4",IF(AND(X39=5,W39=3),"C5", IF(AND(X39=1,W39=4),"D1",IF(AND(X39=2,W39=4),"D2",IF(AND(X39=3,W39=4),"D3", IF(AND(X39=4,W39=4),"D4", IF(AND(X39=5,W39=4),"D5",IF(AND(X39=1,W39=5),"E1",IF(AND(X39=2,W39=5),"E2",IF(AND(X39=3,W39=5),"E3", IF(AND(X39=4,W39=5),"E4",IF(AND(X39=5,W39=5),"E5",0)))))))))))))))))))))))))</f>
        <v>E5</v>
      </c>
      <c r="Z39" s="36">
        <v>6</v>
      </c>
      <c r="AD39" s="37">
        <f t="shared" si="6"/>
        <v>25</v>
      </c>
      <c r="AE39" s="38"/>
      <c r="AF39" s="38"/>
      <c r="AG39" s="34"/>
      <c r="AH39" s="34"/>
      <c r="AI39" s="39"/>
      <c r="AJ39" s="112" t="s">
        <v>351</v>
      </c>
      <c r="AK39" s="29"/>
      <c r="AL39" s="29"/>
      <c r="AM39" s="30" t="s">
        <v>97</v>
      </c>
      <c r="AN39" s="76" t="s">
        <v>325</v>
      </c>
      <c r="AO39" s="41" t="s">
        <v>99</v>
      </c>
      <c r="AP39" s="41" t="s">
        <v>111</v>
      </c>
      <c r="AQ39" s="69"/>
      <c r="AR39" s="132">
        <v>2</v>
      </c>
      <c r="AS39" s="132">
        <v>2</v>
      </c>
      <c r="AT39" s="132">
        <v>3</v>
      </c>
      <c r="AU39" s="106">
        <f>IF((AR39+AS39+AT39)=3,1,IF((AR39+AS39+AT39)&lt;=5,0.7,IF((AR39+AS39+AT39)&lt;=6,0.5,IF((AR39+AS39+AT39)&lt;=8,0.35,IF((AR39+AS39+AT39)&lt;=9,0.25,“Salah Pengisian”)))))</f>
        <v>0.35</v>
      </c>
      <c r="AV39" s="49" t="s">
        <v>323</v>
      </c>
      <c r="AW39" s="76" t="s">
        <v>324</v>
      </c>
      <c r="AX39" s="43">
        <f t="shared" si="12"/>
        <v>2</v>
      </c>
      <c r="AY39" s="44">
        <f t="shared" si="13"/>
        <v>2</v>
      </c>
      <c r="AZ39" s="66" t="str">
        <f t="shared" si="4"/>
        <v>B2</v>
      </c>
      <c r="BF39" s="75"/>
      <c r="BG39" s="75"/>
      <c r="BH39" s="75"/>
    </row>
    <row r="40" spans="3:60" ht="138" customHeight="1" x14ac:dyDescent="0.25">
      <c r="C40" s="28">
        <v>26</v>
      </c>
      <c r="D40" s="76" t="s">
        <v>326</v>
      </c>
      <c r="E40" s="76" t="s">
        <v>327</v>
      </c>
      <c r="F40" s="76" t="s">
        <v>328</v>
      </c>
      <c r="G40" s="71" t="s">
        <v>134</v>
      </c>
      <c r="H40" s="71" t="s">
        <v>329</v>
      </c>
      <c r="I40" s="76" t="s">
        <v>330</v>
      </c>
      <c r="J40" s="78" t="s">
        <v>331</v>
      </c>
      <c r="K40" s="76" t="s">
        <v>332</v>
      </c>
      <c r="L40" s="28" t="s">
        <v>120</v>
      </c>
      <c r="M40" s="72">
        <v>5</v>
      </c>
      <c r="N40" s="72">
        <v>4</v>
      </c>
      <c r="O40" s="66" t="str">
        <f>IF(AND(N40=1,M40=1),"A1",IF(AND(N40=2,M40=1),"A2",IF(AND(N40=3,M40=1),"A3", IF(AND(N40=4,M40=1),"A4",IF(AND(N40=5,M40=1),"A5", IF(AND(N40=1,M40=2),"B1",IF(AND(N40=2,M40=2),"B2",IF(AND(N40=3,M40=2),"B3", IF(AND(N40=4,M40=2),"B4", IF(AND(N40=5,M40=2),"B5",IF(AND(N40=1,M40=3),"C1",IF(AND(N40=2,M40=3),"C2",IF(AND(N40=3,M40=3),"C3", IF(AND(N40=4,M40=3),"C4",IF(AND(N40=5,M40=3),"C5", IF(AND(N40=1,M40=4),"D1",IF(AND(N40=2,M40=4),"D2",IF(AND(N40=3,M40=4),"D3", IF(AND(N40=4,M40=4),"D4", IF(AND(N40=5,M40=4),"D5",IF(AND(N40=1,M40=5),"E1",IF(AND(N40=2,M40=5),"E2",IF(AND(N40=3,M40=5),"E3", IF(AND(N40=4,M40=5),"E4",IF(AND(N40=5,M40=5),"E5",0)))))))))))))))))))))))))</f>
        <v>E4</v>
      </c>
      <c r="P40" s="34">
        <f t="shared" si="1"/>
        <v>20</v>
      </c>
      <c r="Q40" s="35" t="s">
        <v>94</v>
      </c>
      <c r="R40" s="30" t="s">
        <v>333</v>
      </c>
      <c r="S40" s="111">
        <v>1</v>
      </c>
      <c r="T40" s="111">
        <v>1</v>
      </c>
      <c r="U40" s="111">
        <v>1</v>
      </c>
      <c r="V40" s="106">
        <f>IF((S40+T40+U40)=3,1,IF((S40+T40+U40)&lt;=5,0.7,IF((S40+T40+U40)&lt;=6,0.5,IF((S40+T40+U40)&lt;=8,0.35,IF((S40+T40+U40)&lt;=9,0.25,“Salah Pengisian”)))))</f>
        <v>1</v>
      </c>
      <c r="W40" s="72">
        <v>5</v>
      </c>
      <c r="X40" s="72">
        <v>4</v>
      </c>
      <c r="Y40" s="66" t="str">
        <f>IF(AND(X40=1,W40=1),"A1",IF(AND(X40=2,W40=1),"A2",IF(AND(X40=3,W40=1),"A3", IF(AND(X40=4,W40=1),"A4",IF(AND(X40=5,W40=1),"A5", IF(AND(X40=1,W40=2),"B1",IF(AND(X40=2,W40=2),"B2",IF(AND(X40=3,W40=2),"B3", IF(AND(X40=4,W40=2),"B4", IF(AND(X40=5,W40=2),"B5",IF(AND(X40=1,W40=3),"C1",IF(AND(X40=2,W40=3),"C2",IF(AND(X40=3,W40=3),"C3", IF(AND(X40=4,W40=3),"C4",IF(AND(X40=5,W40=3),"C5", IF(AND(X40=1,W40=4),"D1",IF(AND(X40=2,W40=4),"D2",IF(AND(X40=3,W40=4),"D3", IF(AND(X40=4,W40=4),"D4", IF(AND(X40=5,W40=4),"D5",IF(AND(X40=1,W40=5),"E1",IF(AND(X40=2,W40=5),"E2",IF(AND(X40=3,W40=5),"E3", IF(AND(X40=4,W40=5),"E4",IF(AND(X40=5,W40=5),"E5",0)))))))))))))))))))))))))</f>
        <v>E4</v>
      </c>
      <c r="Z40" s="36">
        <v>6</v>
      </c>
      <c r="AD40" s="37">
        <f t="shared" si="6"/>
        <v>26</v>
      </c>
      <c r="AE40" s="38"/>
      <c r="AF40" s="38"/>
      <c r="AG40" s="34"/>
      <c r="AH40" s="34"/>
      <c r="AI40" s="39"/>
      <c r="AJ40" s="112" t="s">
        <v>352</v>
      </c>
      <c r="AK40" s="29"/>
      <c r="AL40" s="29"/>
      <c r="AM40" s="30" t="s">
        <v>97</v>
      </c>
      <c r="AN40" s="76" t="s">
        <v>334</v>
      </c>
      <c r="AO40" s="41" t="s">
        <v>99</v>
      </c>
      <c r="AP40" s="41" t="s">
        <v>111</v>
      </c>
      <c r="AQ40" s="69"/>
      <c r="AR40" s="132">
        <v>3</v>
      </c>
      <c r="AS40" s="132">
        <v>2</v>
      </c>
      <c r="AT40" s="132">
        <v>3</v>
      </c>
      <c r="AU40" s="106">
        <f>IF((AR40+AS40+AT40)=3,1,IF((AR40+AS40+AT40)&lt;=5,0.7,IF((AR40+AS40+AT40)&lt;=6,0.5,IF((AR40+AS40+AT40)&lt;=8,0.35,IF((AR40+AS40+AT40)&lt;=9,0.25,“Salah Pengisian”)))))</f>
        <v>0.35</v>
      </c>
      <c r="AV40" s="78" t="s">
        <v>331</v>
      </c>
      <c r="AW40" s="76" t="s">
        <v>332</v>
      </c>
      <c r="AX40" s="43">
        <f t="shared" si="12"/>
        <v>2</v>
      </c>
      <c r="AY40" s="44">
        <f t="shared" si="13"/>
        <v>2</v>
      </c>
      <c r="AZ40" s="66" t="str">
        <f t="shared" si="4"/>
        <v>B2</v>
      </c>
      <c r="BF40" s="75"/>
      <c r="BG40" s="75"/>
      <c r="BH40" s="75"/>
    </row>
    <row r="41" spans="3:60" ht="127.5" customHeight="1" x14ac:dyDescent="0.25">
      <c r="C41" s="28">
        <v>27</v>
      </c>
      <c r="D41" s="76" t="s">
        <v>335</v>
      </c>
      <c r="E41" s="76" t="s">
        <v>336</v>
      </c>
      <c r="F41" s="76" t="s">
        <v>337</v>
      </c>
      <c r="G41" s="71" t="s">
        <v>320</v>
      </c>
      <c r="H41" s="71" t="s">
        <v>338</v>
      </c>
      <c r="I41" s="76" t="s">
        <v>339</v>
      </c>
      <c r="J41" s="79" t="s">
        <v>340</v>
      </c>
      <c r="K41" s="76" t="s">
        <v>341</v>
      </c>
      <c r="L41" s="28" t="s">
        <v>120</v>
      </c>
      <c r="M41" s="72">
        <v>5</v>
      </c>
      <c r="N41" s="72">
        <v>4</v>
      </c>
      <c r="O41" s="66" t="str">
        <f>IF(AND(N41=1,M41=1),"A1",IF(AND(N41=2,M41=1),"A2",IF(AND(N41=3,M41=1),"A3", IF(AND(N41=4,M41=1),"A4",IF(AND(N41=5,M41=1),"A5", IF(AND(N41=1,M41=2),"B1",IF(AND(N41=2,M41=2),"B2",IF(AND(N41=3,M41=2),"B3", IF(AND(N41=4,M41=2),"B4", IF(AND(N41=5,M41=2),"B5",IF(AND(N41=1,M41=3),"C1",IF(AND(N41=2,M41=3),"C2",IF(AND(N41=3,M41=3),"C3", IF(AND(N41=4,M41=3),"C4",IF(AND(N41=5,M41=3),"C5", IF(AND(N41=1,M41=4),"D1",IF(AND(N41=2,M41=4),"D2",IF(AND(N41=3,M41=4),"D3", IF(AND(N41=4,M41=4),"D4", IF(AND(N41=5,M41=4),"D5",IF(AND(N41=1,M41=5),"E1",IF(AND(N41=2,M41=5),"E2",IF(AND(N41=3,M41=5),"E3", IF(AND(N41=4,M41=5),"E4",IF(AND(N41=5,M41=5),"E5",0)))))))))))))))))))))))))</f>
        <v>E4</v>
      </c>
      <c r="P41" s="34">
        <f t="shared" si="1"/>
        <v>20</v>
      </c>
      <c r="Q41" s="35" t="s">
        <v>94</v>
      </c>
      <c r="R41" s="30" t="s">
        <v>314</v>
      </c>
      <c r="S41" s="111">
        <v>1</v>
      </c>
      <c r="T41" s="111">
        <v>1</v>
      </c>
      <c r="U41" s="111">
        <v>1</v>
      </c>
      <c r="V41" s="106">
        <f>IF((S41+T41+U41)=3,1,IF((S41+T41+U41)&lt;=5,0.7,IF((S41+T41+U41)&lt;=6,0.5,IF((S41+T41+U41)&lt;=8,0.35,IF((S41+T41+U41)&lt;=9,0.25,“Salah Pengisian”)))))</f>
        <v>1</v>
      </c>
      <c r="W41" s="72">
        <v>5</v>
      </c>
      <c r="X41" s="72">
        <v>4</v>
      </c>
      <c r="Y41" s="66" t="str">
        <f>IF(AND(X41=1,W41=1),"A1",IF(AND(X41=2,W41=1),"A2",IF(AND(X41=3,W41=1),"A3", IF(AND(X41=4,W41=1),"A4",IF(AND(X41=5,W41=1),"A5", IF(AND(X41=1,W41=2),"B1",IF(AND(X41=2,W41=2),"B2",IF(AND(X41=3,W41=2),"B3", IF(AND(X41=4,W41=2),"B4", IF(AND(X41=5,W41=2),"B5",IF(AND(X41=1,W41=3),"C1",IF(AND(X41=2,W41=3),"C2",IF(AND(X41=3,W41=3),"C3", IF(AND(X41=4,W41=3),"C4",IF(AND(X41=5,W41=3),"C5", IF(AND(X41=1,W41=4),"D1",IF(AND(X41=2,W41=4),"D2",IF(AND(X41=3,W41=4),"D3", IF(AND(X41=4,W41=4),"D4", IF(AND(X41=5,W41=4),"D5",IF(AND(X41=1,W41=5),"E1",IF(AND(X41=2,W41=5),"E2",IF(AND(X41=3,W41=5),"E3", IF(AND(X41=4,W41=5),"E4",IF(AND(X41=5,W41=5),"E5",0)))))))))))))))))))))))))</f>
        <v>E4</v>
      </c>
      <c r="Z41" s="36">
        <v>6</v>
      </c>
      <c r="AD41" s="37">
        <f t="shared" si="6"/>
        <v>27</v>
      </c>
      <c r="AE41" s="38"/>
      <c r="AF41" s="38"/>
      <c r="AG41" s="34"/>
      <c r="AH41" s="34"/>
      <c r="AI41" s="39"/>
      <c r="AJ41" s="76" t="s">
        <v>342</v>
      </c>
      <c r="AK41" s="29"/>
      <c r="AL41" s="29"/>
      <c r="AM41" s="30" t="s">
        <v>97</v>
      </c>
      <c r="AN41" s="76" t="s">
        <v>343</v>
      </c>
      <c r="AO41" s="41" t="s">
        <v>99</v>
      </c>
      <c r="AP41" s="41" t="s">
        <v>111</v>
      </c>
      <c r="AQ41" s="69"/>
      <c r="AR41" s="132">
        <v>2</v>
      </c>
      <c r="AS41" s="132">
        <v>3</v>
      </c>
      <c r="AT41" s="132">
        <v>3</v>
      </c>
      <c r="AU41" s="106">
        <f>IF((AR41+AS41+AT41)=3,1,IF((AR41+AS41+AT41)&lt;=5,0.7,IF((AR41+AS41+AT41)&lt;=6,0.5,IF((AR41+AS41+AT41)&lt;=8,0.35,IF((AR41+AS41+AT41)&lt;=9,0.25,“Salah Pengisian”)))))</f>
        <v>0.35</v>
      </c>
      <c r="AV41" s="79" t="s">
        <v>340</v>
      </c>
      <c r="AW41" s="76" t="s">
        <v>341</v>
      </c>
      <c r="AX41" s="43">
        <f t="shared" si="12"/>
        <v>2</v>
      </c>
      <c r="AY41" s="44">
        <f t="shared" si="13"/>
        <v>2</v>
      </c>
      <c r="AZ41" s="66" t="str">
        <f t="shared" si="4"/>
        <v>B2</v>
      </c>
      <c r="BF41" s="75"/>
      <c r="BG41" s="75"/>
      <c r="BH41" s="75"/>
    </row>
    <row r="42" spans="3:60" x14ac:dyDescent="0.25">
      <c r="C42" s="80"/>
      <c r="D42" s="80"/>
      <c r="E42" s="81"/>
      <c r="F42" s="82"/>
      <c r="G42" s="83"/>
      <c r="H42" s="81"/>
      <c r="I42" s="84"/>
      <c r="J42" s="85"/>
      <c r="K42" s="84"/>
      <c r="L42" s="80"/>
      <c r="M42" s="80"/>
      <c r="N42" s="80"/>
      <c r="O42" s="86"/>
      <c r="P42" s="87"/>
      <c r="Q42" s="88"/>
      <c r="R42" s="85"/>
      <c r="S42" s="93"/>
      <c r="T42" s="93"/>
      <c r="U42" s="93"/>
      <c r="V42" s="80"/>
      <c r="W42" s="87"/>
      <c r="X42" s="87"/>
      <c r="Y42" s="86"/>
      <c r="Z42" s="84"/>
      <c r="AD42" s="89"/>
      <c r="AE42" s="90"/>
      <c r="AF42" s="90"/>
      <c r="AG42" s="87"/>
      <c r="AH42" s="87"/>
      <c r="AI42" s="87"/>
      <c r="AJ42" s="85"/>
      <c r="AK42" s="91"/>
      <c r="AL42" s="91"/>
      <c r="AM42" s="85"/>
      <c r="AN42" s="85"/>
      <c r="AO42" s="92"/>
      <c r="AP42" s="92"/>
      <c r="AQ42" s="93"/>
      <c r="AR42" s="93"/>
      <c r="AS42" s="93"/>
      <c r="AT42" s="93"/>
      <c r="AU42" s="80"/>
      <c r="AV42" s="94"/>
      <c r="AW42" s="85"/>
      <c r="AX42" s="87"/>
      <c r="AY42" s="89"/>
      <c r="AZ42" s="86"/>
      <c r="BF42" s="75"/>
      <c r="BG42" s="75"/>
      <c r="BH42" s="75"/>
    </row>
    <row r="43" spans="3:60" ht="18" thickBot="1" x14ac:dyDescent="0.3">
      <c r="C43" s="95"/>
      <c r="D43" s="95"/>
      <c r="E43" s="95"/>
      <c r="F43" s="95"/>
      <c r="G43" s="95"/>
      <c r="H43" s="95"/>
      <c r="I43" s="95"/>
      <c r="J43" s="95"/>
      <c r="K43" s="95"/>
      <c r="L43" s="95"/>
      <c r="M43" s="95"/>
      <c r="N43" s="95"/>
      <c r="O43" s="95"/>
      <c r="P43" s="95"/>
      <c r="Q43" s="95"/>
      <c r="R43" s="95"/>
      <c r="S43" s="100"/>
      <c r="T43" s="100"/>
      <c r="U43" s="100"/>
      <c r="V43" s="95"/>
      <c r="W43" s="95"/>
      <c r="X43" s="95"/>
      <c r="Y43" s="95"/>
      <c r="Z43" s="95"/>
      <c r="AD43" s="57"/>
      <c r="AE43" s="96"/>
      <c r="AF43" s="96"/>
      <c r="AG43" s="97"/>
      <c r="AH43" s="97"/>
      <c r="AI43" s="98"/>
      <c r="AJ43" s="99"/>
      <c r="AK43" s="99"/>
      <c r="AL43" s="99"/>
      <c r="AM43" s="96"/>
      <c r="AN43" s="96"/>
      <c r="AO43" s="57"/>
      <c r="AP43" s="57"/>
      <c r="AQ43" s="96"/>
      <c r="AR43" s="96"/>
      <c r="AS43" s="96"/>
      <c r="AT43" s="96"/>
      <c r="AU43" s="100"/>
      <c r="AV43" s="96"/>
      <c r="AW43" s="57"/>
      <c r="AX43" s="98"/>
      <c r="AY43" s="57"/>
      <c r="AZ43" s="98"/>
      <c r="BF43" s="75" t="e">
        <f>#REF!*12</f>
        <v>#REF!</v>
      </c>
    </row>
    <row r="44" spans="3:60" x14ac:dyDescent="0.25">
      <c r="S44" s="104"/>
      <c r="T44" s="104"/>
      <c r="U44" s="104"/>
      <c r="AD44" s="59"/>
      <c r="AE44" s="101"/>
      <c r="AF44" s="101"/>
      <c r="AG44" s="102"/>
      <c r="AH44" s="102"/>
      <c r="AI44" s="86"/>
      <c r="AJ44" s="103"/>
      <c r="AK44" s="103"/>
      <c r="AL44" s="103"/>
      <c r="AM44" s="101"/>
      <c r="AN44" s="101"/>
      <c r="AO44" s="59"/>
      <c r="AP44" s="59"/>
      <c r="AQ44" s="101"/>
      <c r="AR44" s="101"/>
      <c r="AS44" s="101"/>
      <c r="AT44" s="101"/>
      <c r="AU44" s="104"/>
      <c r="AV44" s="101"/>
      <c r="AW44" s="59"/>
      <c r="AX44" s="86"/>
      <c r="AY44" s="59"/>
      <c r="AZ44" s="86"/>
    </row>
    <row r="49" spans="4:8" x14ac:dyDescent="0.25">
      <c r="D49" s="105" t="str">
        <f>CHAR(65)</f>
        <v>A</v>
      </c>
      <c r="E49" s="105">
        <v>1</v>
      </c>
      <c r="G49" s="105">
        <v>1</v>
      </c>
      <c r="H49" s="105" t="str">
        <f>CHAR(65)</f>
        <v>A</v>
      </c>
    </row>
    <row r="50" spans="4:8" x14ac:dyDescent="0.25">
      <c r="D50" s="105" t="str">
        <f>CHAR(66)</f>
        <v>B</v>
      </c>
      <c r="E50" s="105">
        <v>2</v>
      </c>
      <c r="G50" s="105">
        <v>2</v>
      </c>
      <c r="H50" s="105" t="str">
        <f>CHAR(66)</f>
        <v>B</v>
      </c>
    </row>
    <row r="51" spans="4:8" x14ac:dyDescent="0.25">
      <c r="D51" s="105" t="str">
        <f>CHAR(67)</f>
        <v>C</v>
      </c>
      <c r="E51" s="105">
        <v>3</v>
      </c>
      <c r="G51" s="105">
        <v>3</v>
      </c>
      <c r="H51" s="105" t="str">
        <f>CHAR(67)</f>
        <v>C</v>
      </c>
    </row>
    <row r="52" spans="4:8" x14ac:dyDescent="0.25">
      <c r="D52" s="105" t="str">
        <f>CHAR(68)</f>
        <v>D</v>
      </c>
      <c r="E52" s="105">
        <v>4</v>
      </c>
      <c r="G52" s="105">
        <v>4</v>
      </c>
      <c r="H52" s="105" t="str">
        <f>CHAR(68)</f>
        <v>D</v>
      </c>
    </row>
    <row r="53" spans="4:8" x14ac:dyDescent="0.25">
      <c r="D53" s="105" t="str">
        <f>CHAR(69)</f>
        <v>E</v>
      </c>
      <c r="E53" s="105">
        <v>5</v>
      </c>
      <c r="G53" s="105">
        <v>5</v>
      </c>
      <c r="H53" s="105" t="str">
        <f>CHAR(69)</f>
        <v>E</v>
      </c>
    </row>
  </sheetData>
  <mergeCells count="61">
    <mergeCell ref="S11:U12"/>
    <mergeCell ref="AZ12:AZ13"/>
    <mergeCell ref="BA12:BA13"/>
    <mergeCell ref="AU11:AU13"/>
    <mergeCell ref="AV11:BA11"/>
    <mergeCell ref="AP12:AP13"/>
    <mergeCell ref="AV12:AV13"/>
    <mergeCell ref="AW12:AW13"/>
    <mergeCell ref="AQ11:AQ13"/>
    <mergeCell ref="AR11:AT12"/>
    <mergeCell ref="V11:V13"/>
    <mergeCell ref="W11:W13"/>
    <mergeCell ref="X11:X13"/>
    <mergeCell ref="Y11:Y13"/>
    <mergeCell ref="Z11:Z13"/>
    <mergeCell ref="L12:M12"/>
    <mergeCell ref="O12:O13"/>
    <mergeCell ref="P12:P13"/>
    <mergeCell ref="Q12:Q13"/>
    <mergeCell ref="AO12:AO13"/>
    <mergeCell ref="AL11:AL13"/>
    <mergeCell ref="AM11:AM13"/>
    <mergeCell ref="AN11:AN13"/>
    <mergeCell ref="AO11:AP11"/>
    <mergeCell ref="AD11:AD13"/>
    <mergeCell ref="AF11:AF13"/>
    <mergeCell ref="AG11:AG13"/>
    <mergeCell ref="AH11:AH13"/>
    <mergeCell ref="AI11:AI13"/>
    <mergeCell ref="AJ11:AJ13"/>
    <mergeCell ref="AK11:AK13"/>
    <mergeCell ref="C9:Y9"/>
    <mergeCell ref="C10:K10"/>
    <mergeCell ref="L10:Z10"/>
    <mergeCell ref="AD10:AX10"/>
    <mergeCell ref="C11:C13"/>
    <mergeCell ref="D11:D13"/>
    <mergeCell ref="E11:E13"/>
    <mergeCell ref="F11:F13"/>
    <mergeCell ref="G11:G13"/>
    <mergeCell ref="H11:H13"/>
    <mergeCell ref="AE11:AE13"/>
    <mergeCell ref="I11:I13"/>
    <mergeCell ref="J11:J13"/>
    <mergeCell ref="K11:K13"/>
    <mergeCell ref="L11:Q11"/>
    <mergeCell ref="R11:R13"/>
    <mergeCell ref="D7:K7"/>
    <mergeCell ref="AE7:AG7"/>
    <mergeCell ref="AJ7:BA7"/>
    <mergeCell ref="D8:K8"/>
    <mergeCell ref="AE8:AG8"/>
    <mergeCell ref="AJ8:BA8"/>
    <mergeCell ref="C4:Z4"/>
    <mergeCell ref="AD4:BA4"/>
    <mergeCell ref="C5:D5"/>
    <mergeCell ref="F5:K5"/>
    <mergeCell ref="D6:K6"/>
    <mergeCell ref="R6:Z6"/>
    <mergeCell ref="AE6:AG6"/>
    <mergeCell ref="AJ6:BA6"/>
  </mergeCells>
  <conditionalFormatting sqref="O15:O36 AI15:AI44 Y16:Y36 O42 Y42 AZ42:AZ44">
    <cfRule type="containsText" dxfId="149" priority="101" operator="containsText" text="E5">
      <formula>NOT(ISERROR(SEARCH("E5",O15)))</formula>
    </cfRule>
    <cfRule type="containsText" dxfId="148" priority="102" operator="containsText" text="E4">
      <formula>NOT(ISERROR(SEARCH("E4",O15)))</formula>
    </cfRule>
    <cfRule type="containsText" dxfId="147" priority="103" operator="containsText" text="E3">
      <formula>NOT(ISERROR(SEARCH("E3",O15)))</formula>
    </cfRule>
    <cfRule type="containsText" dxfId="146" priority="104" operator="containsText" text="E2">
      <formula>NOT(ISERROR(SEARCH("E2",O15)))</formula>
    </cfRule>
    <cfRule type="containsText" dxfId="145" priority="105" operator="containsText" text="E1">
      <formula>NOT(ISERROR(SEARCH("E1",O15)))</formula>
    </cfRule>
    <cfRule type="containsText" dxfId="144" priority="106" operator="containsText" text="D5">
      <formula>NOT(ISERROR(SEARCH("D5",O15)))</formula>
    </cfRule>
    <cfRule type="containsText" dxfId="143" priority="107" operator="containsText" text="D4">
      <formula>NOT(ISERROR(SEARCH("D4",O15)))</formula>
    </cfRule>
    <cfRule type="containsText" dxfId="142" priority="108" operator="containsText" text="D3">
      <formula>NOT(ISERROR(SEARCH("D3",O15)))</formula>
    </cfRule>
    <cfRule type="containsText" dxfId="141" priority="109" operator="containsText" text="D2">
      <formula>NOT(ISERROR(SEARCH("D2",O15)))</formula>
    </cfRule>
    <cfRule type="containsText" dxfId="140" priority="110" operator="containsText" text="C5">
      <formula>NOT(ISERROR(SEARCH("C5",O15)))</formula>
    </cfRule>
    <cfRule type="containsText" dxfId="139" priority="111" operator="containsText" text="D1">
      <formula>NOT(ISERROR(SEARCH("D1",O15)))</formula>
    </cfRule>
    <cfRule type="containsText" dxfId="138" priority="112" operator="containsText" text="C4">
      <formula>NOT(ISERROR(SEARCH("C4",O15)))</formula>
    </cfRule>
    <cfRule type="containsText" dxfId="137" priority="113" operator="containsText" text="C3">
      <formula>NOT(ISERROR(SEARCH("C3",O15)))</formula>
    </cfRule>
    <cfRule type="containsText" dxfId="136" priority="114" operator="containsText" text="B5">
      <formula>NOT(ISERROR(SEARCH("B5",O15)))</formula>
    </cfRule>
    <cfRule type="containsText" dxfId="135" priority="115" operator="containsText" text="C2">
      <formula>NOT(ISERROR(SEARCH("C2",O15)))</formula>
    </cfRule>
    <cfRule type="containsText" dxfId="134" priority="116" operator="containsText" text="C1">
      <formula>NOT(ISERROR(SEARCH("C1",O15)))</formula>
    </cfRule>
    <cfRule type="containsText" dxfId="133" priority="117" operator="containsText" text="B4">
      <formula>NOT(ISERROR(SEARCH("B4",O15)))</formula>
    </cfRule>
    <cfRule type="containsText" dxfId="132" priority="118" operator="containsText" text="B3">
      <formula>NOT(ISERROR(SEARCH("B3",O15)))</formula>
    </cfRule>
    <cfRule type="containsText" dxfId="131" priority="119" operator="containsText" text="B2">
      <formula>NOT(ISERROR(SEARCH("B2",O15)))</formula>
    </cfRule>
    <cfRule type="containsText" dxfId="130" priority="120" operator="containsText" text="A5">
      <formula>NOT(ISERROR(SEARCH("A5",O15)))</formula>
    </cfRule>
    <cfRule type="containsText" dxfId="129" priority="121" operator="containsText" text="B1">
      <formula>NOT(ISERROR(SEARCH("B1",O15)))</formula>
    </cfRule>
    <cfRule type="containsText" dxfId="128" priority="122" operator="containsText" text="A4">
      <formula>NOT(ISERROR(SEARCH("A4",O15)))</formula>
    </cfRule>
    <cfRule type="containsText" dxfId="127" priority="123" operator="containsText" text="A3">
      <formula>NOT(ISERROR(SEARCH("A3",O15)))</formula>
    </cfRule>
    <cfRule type="containsText" dxfId="126" priority="124" operator="containsText" text="A2">
      <formula>NOT(ISERROR(SEARCH("A2",O15)))</formula>
    </cfRule>
    <cfRule type="containsText" dxfId="125" priority="125" operator="containsText" text="A1">
      <formula>NOT(ISERROR(SEARCH("A1",O15)))</formula>
    </cfRule>
  </conditionalFormatting>
  <conditionalFormatting sqref="O37:O41">
    <cfRule type="containsText" dxfId="124" priority="76" operator="containsText" text="E5">
      <formula>NOT(ISERROR(SEARCH("E5",O37)))</formula>
    </cfRule>
    <cfRule type="containsText" dxfId="123" priority="77" operator="containsText" text="E4">
      <formula>NOT(ISERROR(SEARCH("E4",O37)))</formula>
    </cfRule>
    <cfRule type="containsText" dxfId="122" priority="78" operator="containsText" text="D5">
      <formula>NOT(ISERROR(SEARCH("D5",O37)))</formula>
    </cfRule>
    <cfRule type="containsText" dxfId="121" priority="79" operator="containsText" text="E3">
      <formula>NOT(ISERROR(SEARCH("E3",O37)))</formula>
    </cfRule>
    <cfRule type="containsText" dxfId="120" priority="80" operator="containsText" text="E2">
      <formula>NOT(ISERROR(SEARCH("E2",O37)))</formula>
    </cfRule>
    <cfRule type="containsText" dxfId="119" priority="81" operator="containsText" text="E1">
      <formula>NOT(ISERROR(SEARCH("E1",O37)))</formula>
    </cfRule>
    <cfRule type="containsText" dxfId="118" priority="82" operator="containsText" text="D4">
      <formula>NOT(ISERROR(SEARCH("D4",O37)))</formula>
    </cfRule>
    <cfRule type="containsText" dxfId="117" priority="83" operator="containsText" text="C5">
      <formula>NOT(ISERROR(SEARCH("C5",O37)))</formula>
    </cfRule>
    <cfRule type="containsText" dxfId="116" priority="84" operator="containsText" text="D3">
      <formula>NOT(ISERROR(SEARCH("D3",O37)))</formula>
    </cfRule>
    <cfRule type="containsText" dxfId="115" priority="85" operator="containsText" text="D2">
      <formula>NOT(ISERROR(SEARCH("D2",O37)))</formula>
    </cfRule>
    <cfRule type="containsText" dxfId="114" priority="86" operator="containsText" text="C4">
      <formula>NOT(ISERROR(SEARCH("C4",O37)))</formula>
    </cfRule>
    <cfRule type="containsText" dxfId="113" priority="87" operator="containsText" text="B5">
      <formula>NOT(ISERROR(SEARCH("B5",O37)))</formula>
    </cfRule>
    <cfRule type="containsText" dxfId="112" priority="88" operator="containsText" text="C3">
      <formula>NOT(ISERROR(SEARCH("C3",O37)))</formula>
    </cfRule>
    <cfRule type="containsText" dxfId="111" priority="89" operator="containsText" text="D1">
      <formula>NOT(ISERROR(SEARCH("D1",O37)))</formula>
    </cfRule>
    <cfRule type="containsText" dxfId="110" priority="90" operator="containsText" text="B4">
      <formula>NOT(ISERROR(SEARCH("B4",O37)))</formula>
    </cfRule>
    <cfRule type="containsText" dxfId="109" priority="91" operator="containsText" text="C2">
      <formula>NOT(ISERROR(SEARCH("C2",O37)))</formula>
    </cfRule>
    <cfRule type="containsText" dxfId="108" priority="92" operator="containsText" text="A5">
      <formula>NOT(ISERROR(SEARCH("A5",O37)))</formula>
    </cfRule>
    <cfRule type="containsText" dxfId="107" priority="93" operator="containsText" text="B3">
      <formula>NOT(ISERROR(SEARCH("B3",O37)))</formula>
    </cfRule>
    <cfRule type="containsText" dxfId="106" priority="94" operator="containsText" text="B2">
      <formula>NOT(ISERROR(SEARCH("B2",O37)))</formula>
    </cfRule>
    <cfRule type="containsText" dxfId="105" priority="95" operator="containsText" text="C1">
      <formula>NOT(ISERROR(SEARCH("C1",O37)))</formula>
    </cfRule>
    <cfRule type="containsText" dxfId="104" priority="96" operator="containsText" text="A4">
      <formula>NOT(ISERROR(SEARCH("A4",O37)))</formula>
    </cfRule>
    <cfRule type="containsText" dxfId="103" priority="97" operator="containsText" text="A3">
      <formula>NOT(ISERROR(SEARCH("A3",O37)))</formula>
    </cfRule>
    <cfRule type="containsText" dxfId="102" priority="98" operator="containsText" text="B1">
      <formula>NOT(ISERROR(SEARCH("B1",O37)))</formula>
    </cfRule>
    <cfRule type="containsText" dxfId="101" priority="99" operator="containsText" text="A2">
      <formula>NOT(ISERROR(SEARCH("A2",O37)))</formula>
    </cfRule>
    <cfRule type="containsText" dxfId="100" priority="100" operator="containsText" text="A1">
      <formula>NOT(ISERROR(SEARCH("A1",O37)))</formula>
    </cfRule>
  </conditionalFormatting>
  <conditionalFormatting sqref="Q15:Q42">
    <cfRule type="containsText" dxfId="99" priority="126" operator="containsText" text="D4">
      <formula>NOT(ISERROR(SEARCH("D4",Q15)))</formula>
    </cfRule>
    <cfRule type="containsText" dxfId="98" priority="127" operator="containsText" text="D5">
      <formula>NOT(ISERROR(SEARCH("D5",Q15)))</formula>
    </cfRule>
    <cfRule type="containsText" dxfId="97" priority="128" operator="containsText" text="E1">
      <formula>NOT(ISERROR(SEARCH("E1",Q15)))</formula>
    </cfRule>
    <cfRule type="containsText" dxfId="96" priority="129" operator="containsText" text="E2">
      <formula>NOT(ISERROR(SEARCH("E2",Q15)))</formula>
    </cfRule>
    <cfRule type="containsText" dxfId="95" priority="130" operator="containsText" text="E3">
      <formula>NOT(ISERROR(SEARCH("E3",Q15)))</formula>
    </cfRule>
    <cfRule type="containsText" dxfId="94" priority="131" operator="containsText" text="E4">
      <formula>NOT(ISERROR(SEARCH("E4",Q15)))</formula>
    </cfRule>
    <cfRule type="containsText" dxfId="93" priority="132" operator="containsText" text="B5">
      <formula>NOT(ISERROR(SEARCH("B5",Q15)))</formula>
    </cfRule>
    <cfRule type="containsText" dxfId="92" priority="133" operator="containsText" text="C4">
      <formula>NOT(ISERROR(SEARCH("C4",Q15)))</formula>
    </cfRule>
    <cfRule type="containsText" dxfId="91" priority="134" operator="containsText" text="C5">
      <formula>NOT(ISERROR(SEARCH("C5",Q15)))</formula>
    </cfRule>
    <cfRule type="containsText" dxfId="90" priority="135" operator="containsText" text="D1">
      <formula>NOT(ISERROR(SEARCH("D1",Q15)))</formula>
    </cfRule>
    <cfRule type="containsText" dxfId="89" priority="136" operator="containsText" text="D2">
      <formula>NOT(ISERROR(SEARCH("D2",Q15)))</formula>
    </cfRule>
    <cfRule type="containsText" dxfId="88" priority="137" operator="containsText" text="A4">
      <formula>NOT(ISERROR(SEARCH("A4",Q15)))</formula>
    </cfRule>
    <cfRule type="containsText" dxfId="87" priority="138" operator="containsText" text="A5">
      <formula>NOT(ISERROR(SEARCH("A5",Q15)))</formula>
    </cfRule>
    <cfRule type="containsText" dxfId="86" priority="139" operator="containsText" text="B2">
      <formula>NOT(ISERROR(SEARCH("B2",Q15)))</formula>
    </cfRule>
    <cfRule type="containsText" dxfId="85" priority="140" operator="containsText" text="B3">
      <formula>NOT(ISERROR(SEARCH("B3",Q15)))</formula>
    </cfRule>
    <cfRule type="containsText" dxfId="84" priority="141" operator="containsText" text="B4">
      <formula>NOT(ISERROR(SEARCH("B4",Q15)))</formula>
    </cfRule>
    <cfRule type="containsText" dxfId="83" priority="142" operator="containsText" text="C1">
      <formula>NOT(ISERROR(SEARCH("C1",Q15)))</formula>
    </cfRule>
    <cfRule type="containsText" dxfId="82" priority="143" operator="containsText" text="C2">
      <formula>NOT(ISERROR(SEARCH("C2",Q15)))</formula>
    </cfRule>
    <cfRule type="containsText" dxfId="81" priority="144" operator="containsText" text="A1">
      <formula>NOT(ISERROR(SEARCH("A1",Q15)))</formula>
    </cfRule>
    <cfRule type="containsText" dxfId="80" priority="145" operator="containsText" text="A2">
      <formula>NOT(ISERROR(SEARCH("A2",Q15)))</formula>
    </cfRule>
    <cfRule type="containsText" dxfId="79" priority="146" operator="containsText" text="A3">
      <formula>NOT(ISERROR(SEARCH("A3",Q15)))</formula>
    </cfRule>
    <cfRule type="containsText" dxfId="78" priority="147" operator="containsText" text="E5">
      <formula>NOT(ISERROR(SEARCH("E5",Q15)))</formula>
    </cfRule>
    <cfRule type="containsText" dxfId="77" priority="148" operator="containsText" text="D3">
      <formula>NOT(ISERROR(SEARCH("D3",Q15)))</formula>
    </cfRule>
    <cfRule type="containsText" dxfId="76" priority="149" operator="containsText" text="C3">
      <formula>NOT(ISERROR(SEARCH("C3",Q15)))</formula>
    </cfRule>
    <cfRule type="containsText" dxfId="75" priority="150" operator="containsText" text="B1">
      <formula>NOT(ISERROR(SEARCH("B1",Q15)))</formula>
    </cfRule>
  </conditionalFormatting>
  <conditionalFormatting sqref="Y15">
    <cfRule type="containsText" dxfId="74" priority="1" operator="containsText" text="E5">
      <formula>NOT(ISERROR(SEARCH("E5",Y15)))</formula>
    </cfRule>
    <cfRule type="containsText" dxfId="73" priority="2" operator="containsText" text="E4">
      <formula>NOT(ISERROR(SEARCH("E4",Y15)))</formula>
    </cfRule>
    <cfRule type="containsText" dxfId="72" priority="3" operator="containsText" text="D5">
      <formula>NOT(ISERROR(SEARCH("D5",Y15)))</formula>
    </cfRule>
    <cfRule type="containsText" dxfId="71" priority="4" operator="containsText" text="E3">
      <formula>NOT(ISERROR(SEARCH("E3",Y15)))</formula>
    </cfRule>
    <cfRule type="containsText" dxfId="70" priority="5" operator="containsText" text="E2">
      <formula>NOT(ISERROR(SEARCH("E2",Y15)))</formula>
    </cfRule>
    <cfRule type="containsText" dxfId="69" priority="6" operator="containsText" text="E1">
      <formula>NOT(ISERROR(SEARCH("E1",Y15)))</formula>
    </cfRule>
    <cfRule type="containsText" dxfId="68" priority="7" operator="containsText" text="D4">
      <formula>NOT(ISERROR(SEARCH("D4",Y15)))</formula>
    </cfRule>
    <cfRule type="containsText" dxfId="67" priority="8" operator="containsText" text="C5">
      <formula>NOT(ISERROR(SEARCH("C5",Y15)))</formula>
    </cfRule>
    <cfRule type="containsText" dxfId="66" priority="9" operator="containsText" text="D3">
      <formula>NOT(ISERROR(SEARCH("D3",Y15)))</formula>
    </cfRule>
    <cfRule type="containsText" dxfId="65" priority="10" operator="containsText" text="D2">
      <formula>NOT(ISERROR(SEARCH("D2",Y15)))</formula>
    </cfRule>
    <cfRule type="containsText" dxfId="64" priority="11" operator="containsText" text="C4">
      <formula>NOT(ISERROR(SEARCH("C4",Y15)))</formula>
    </cfRule>
    <cfRule type="containsText" dxfId="63" priority="12" operator="containsText" text="B5">
      <formula>NOT(ISERROR(SEARCH("B5",Y15)))</formula>
    </cfRule>
    <cfRule type="containsText" dxfId="62" priority="13" operator="containsText" text="C3">
      <formula>NOT(ISERROR(SEARCH("C3",Y15)))</formula>
    </cfRule>
    <cfRule type="containsText" dxfId="61" priority="14" operator="containsText" text="D1">
      <formula>NOT(ISERROR(SEARCH("D1",Y15)))</formula>
    </cfRule>
    <cfRule type="containsText" dxfId="60" priority="15" operator="containsText" text="B4">
      <formula>NOT(ISERROR(SEARCH("B4",Y15)))</formula>
    </cfRule>
    <cfRule type="containsText" dxfId="59" priority="16" operator="containsText" text="C2">
      <formula>NOT(ISERROR(SEARCH("C2",Y15)))</formula>
    </cfRule>
    <cfRule type="containsText" dxfId="58" priority="17" operator="containsText" text="A5">
      <formula>NOT(ISERROR(SEARCH("A5",Y15)))</formula>
    </cfRule>
    <cfRule type="containsText" dxfId="57" priority="18" operator="containsText" text="B3">
      <formula>NOT(ISERROR(SEARCH("B3",Y15)))</formula>
    </cfRule>
    <cfRule type="containsText" dxfId="56" priority="19" operator="containsText" text="B2">
      <formula>NOT(ISERROR(SEARCH("B2",Y15)))</formula>
    </cfRule>
    <cfRule type="containsText" dxfId="55" priority="20" operator="containsText" text="C1">
      <formula>NOT(ISERROR(SEARCH("C1",Y15)))</formula>
    </cfRule>
    <cfRule type="containsText" dxfId="54" priority="21" operator="containsText" text="A4">
      <formula>NOT(ISERROR(SEARCH("A4",Y15)))</formula>
    </cfRule>
    <cfRule type="containsText" dxfId="53" priority="22" operator="containsText" text="A3">
      <formula>NOT(ISERROR(SEARCH("A3",Y15)))</formula>
    </cfRule>
    <cfRule type="containsText" dxfId="52" priority="23" operator="containsText" text="B1">
      <formula>NOT(ISERROR(SEARCH("B1",Y15)))</formula>
    </cfRule>
    <cfRule type="containsText" dxfId="51" priority="24" operator="containsText" text="A2">
      <formula>NOT(ISERROR(SEARCH("A2",Y15)))</formula>
    </cfRule>
    <cfRule type="containsText" dxfId="50" priority="25" operator="containsText" text="A1">
      <formula>NOT(ISERROR(SEARCH("A1",Y15)))</formula>
    </cfRule>
  </conditionalFormatting>
  <conditionalFormatting sqref="Y37:Y41">
    <cfRule type="containsText" dxfId="49" priority="51" operator="containsText" text="E5">
      <formula>NOT(ISERROR(SEARCH("E5",Y37)))</formula>
    </cfRule>
    <cfRule type="containsText" dxfId="48" priority="52" operator="containsText" text="E4">
      <formula>NOT(ISERROR(SEARCH("E4",Y37)))</formula>
    </cfRule>
    <cfRule type="containsText" dxfId="47" priority="53" operator="containsText" text="D5">
      <formula>NOT(ISERROR(SEARCH("D5",Y37)))</formula>
    </cfRule>
    <cfRule type="containsText" dxfId="46" priority="54" operator="containsText" text="E3">
      <formula>NOT(ISERROR(SEARCH("E3",Y37)))</formula>
    </cfRule>
    <cfRule type="containsText" dxfId="45" priority="55" operator="containsText" text="E2">
      <formula>NOT(ISERROR(SEARCH("E2",Y37)))</formula>
    </cfRule>
    <cfRule type="containsText" dxfId="44" priority="56" operator="containsText" text="E1">
      <formula>NOT(ISERROR(SEARCH("E1",Y37)))</formula>
    </cfRule>
    <cfRule type="containsText" dxfId="43" priority="57" operator="containsText" text="D4">
      <formula>NOT(ISERROR(SEARCH("D4",Y37)))</formula>
    </cfRule>
    <cfRule type="containsText" dxfId="42" priority="58" operator="containsText" text="C5">
      <formula>NOT(ISERROR(SEARCH("C5",Y37)))</formula>
    </cfRule>
    <cfRule type="containsText" dxfId="41" priority="59" operator="containsText" text="D3">
      <formula>NOT(ISERROR(SEARCH("D3",Y37)))</formula>
    </cfRule>
    <cfRule type="containsText" dxfId="40" priority="60" operator="containsText" text="D2">
      <formula>NOT(ISERROR(SEARCH("D2",Y37)))</formula>
    </cfRule>
    <cfRule type="containsText" dxfId="39" priority="61" operator="containsText" text="C4">
      <formula>NOT(ISERROR(SEARCH("C4",Y37)))</formula>
    </cfRule>
    <cfRule type="containsText" dxfId="38" priority="62" operator="containsText" text="B5">
      <formula>NOT(ISERROR(SEARCH("B5",Y37)))</formula>
    </cfRule>
    <cfRule type="containsText" dxfId="37" priority="63" operator="containsText" text="C3">
      <formula>NOT(ISERROR(SEARCH("C3",Y37)))</formula>
    </cfRule>
    <cfRule type="containsText" dxfId="36" priority="64" operator="containsText" text="D1">
      <formula>NOT(ISERROR(SEARCH("D1",Y37)))</formula>
    </cfRule>
    <cfRule type="containsText" dxfId="35" priority="65" operator="containsText" text="B4">
      <formula>NOT(ISERROR(SEARCH("B4",Y37)))</formula>
    </cfRule>
    <cfRule type="containsText" dxfId="34" priority="66" operator="containsText" text="C2">
      <formula>NOT(ISERROR(SEARCH("C2",Y37)))</formula>
    </cfRule>
    <cfRule type="containsText" dxfId="33" priority="67" operator="containsText" text="A5">
      <formula>NOT(ISERROR(SEARCH("A5",Y37)))</formula>
    </cfRule>
    <cfRule type="containsText" dxfId="32" priority="68" operator="containsText" text="B3">
      <formula>NOT(ISERROR(SEARCH("B3",Y37)))</formula>
    </cfRule>
    <cfRule type="containsText" dxfId="31" priority="69" operator="containsText" text="B2">
      <formula>NOT(ISERROR(SEARCH("B2",Y37)))</formula>
    </cfRule>
    <cfRule type="containsText" dxfId="30" priority="70" operator="containsText" text="C1">
      <formula>NOT(ISERROR(SEARCH("C1",Y37)))</formula>
    </cfRule>
    <cfRule type="containsText" dxfId="29" priority="71" operator="containsText" text="A4">
      <formula>NOT(ISERROR(SEARCH("A4",Y37)))</formula>
    </cfRule>
    <cfRule type="containsText" dxfId="28" priority="72" operator="containsText" text="A3">
      <formula>NOT(ISERROR(SEARCH("A3",Y37)))</formula>
    </cfRule>
    <cfRule type="containsText" dxfId="27" priority="73" operator="containsText" text="B1">
      <formula>NOT(ISERROR(SEARCH("B1",Y37)))</formula>
    </cfRule>
    <cfRule type="containsText" dxfId="26" priority="74" operator="containsText" text="A2">
      <formula>NOT(ISERROR(SEARCH("A2",Y37)))</formula>
    </cfRule>
    <cfRule type="containsText" dxfId="25" priority="75" operator="containsText" text="A1">
      <formula>NOT(ISERROR(SEARCH("A1",Y37)))</formula>
    </cfRule>
  </conditionalFormatting>
  <conditionalFormatting sqref="AZ15:AZ41">
    <cfRule type="containsText" dxfId="24" priority="26" operator="containsText" text="E5">
      <formula>NOT(ISERROR(SEARCH("E5",AZ15)))</formula>
    </cfRule>
    <cfRule type="containsText" dxfId="23" priority="27" operator="containsText" text="E4">
      <formula>NOT(ISERROR(SEARCH("E4",AZ15)))</formula>
    </cfRule>
    <cfRule type="containsText" dxfId="22" priority="28" operator="containsText" text="D5">
      <formula>NOT(ISERROR(SEARCH("D5",AZ15)))</formula>
    </cfRule>
    <cfRule type="containsText" dxfId="21" priority="29" operator="containsText" text="E3">
      <formula>NOT(ISERROR(SEARCH("E3",AZ15)))</formula>
    </cfRule>
    <cfRule type="containsText" dxfId="20" priority="30" operator="containsText" text="E2">
      <formula>NOT(ISERROR(SEARCH("E2",AZ15)))</formula>
    </cfRule>
    <cfRule type="containsText" dxfId="19" priority="31" operator="containsText" text="E1">
      <formula>NOT(ISERROR(SEARCH("E1",AZ15)))</formula>
    </cfRule>
    <cfRule type="containsText" dxfId="18" priority="32" operator="containsText" text="D4">
      <formula>NOT(ISERROR(SEARCH("D4",AZ15)))</formula>
    </cfRule>
    <cfRule type="containsText" dxfId="17" priority="33" operator="containsText" text="C5">
      <formula>NOT(ISERROR(SEARCH("C5",AZ15)))</formula>
    </cfRule>
    <cfRule type="containsText" dxfId="16" priority="34" operator="containsText" text="D3">
      <formula>NOT(ISERROR(SEARCH("D3",AZ15)))</formula>
    </cfRule>
    <cfRule type="containsText" dxfId="15" priority="35" operator="containsText" text="D2">
      <formula>NOT(ISERROR(SEARCH("D2",AZ15)))</formula>
    </cfRule>
    <cfRule type="containsText" dxfId="14" priority="36" operator="containsText" text="C4">
      <formula>NOT(ISERROR(SEARCH("C4",AZ15)))</formula>
    </cfRule>
    <cfRule type="containsText" dxfId="13" priority="37" operator="containsText" text="B5">
      <formula>NOT(ISERROR(SEARCH("B5",AZ15)))</formula>
    </cfRule>
    <cfRule type="containsText" dxfId="12" priority="38" operator="containsText" text="C3">
      <formula>NOT(ISERROR(SEARCH("C3",AZ15)))</formula>
    </cfRule>
    <cfRule type="containsText" dxfId="11" priority="39" operator="containsText" text="D1">
      <formula>NOT(ISERROR(SEARCH("D1",AZ15)))</formula>
    </cfRule>
    <cfRule type="containsText" dxfId="10" priority="40" operator="containsText" text="B4">
      <formula>NOT(ISERROR(SEARCH("B4",AZ15)))</formula>
    </cfRule>
    <cfRule type="containsText" dxfId="9" priority="41" operator="containsText" text="C2">
      <formula>NOT(ISERROR(SEARCH("C2",AZ15)))</formula>
    </cfRule>
    <cfRule type="containsText" dxfId="8" priority="42" operator="containsText" text="A5">
      <formula>NOT(ISERROR(SEARCH("A5",AZ15)))</formula>
    </cfRule>
    <cfRule type="containsText" dxfId="7" priority="43" operator="containsText" text="B3">
      <formula>NOT(ISERROR(SEARCH("B3",AZ15)))</formula>
    </cfRule>
    <cfRule type="containsText" dxfId="6" priority="44" operator="containsText" text="B2">
      <formula>NOT(ISERROR(SEARCH("B2",AZ15)))</formula>
    </cfRule>
    <cfRule type="containsText" dxfId="5" priority="45" operator="containsText" text="C1">
      <formula>NOT(ISERROR(SEARCH("C1",AZ15)))</formula>
    </cfRule>
    <cfRule type="containsText" dxfId="4" priority="46" operator="containsText" text="A4">
      <formula>NOT(ISERROR(SEARCH("A4",AZ15)))</formula>
    </cfRule>
    <cfRule type="containsText" dxfId="3" priority="47" operator="containsText" text="A3">
      <formula>NOT(ISERROR(SEARCH("A3",AZ15)))</formula>
    </cfRule>
    <cfRule type="containsText" dxfId="2" priority="48" operator="containsText" text="B1">
      <formula>NOT(ISERROR(SEARCH("B1",AZ15)))</formula>
    </cfRule>
    <cfRule type="containsText" dxfId="1" priority="49" operator="containsText" text="A2">
      <formula>NOT(ISERROR(SEARCH("A2",AZ15)))</formula>
    </cfRule>
    <cfRule type="containsText" dxfId="0" priority="50" operator="containsText" text="A1">
      <formula>NOT(ISERROR(SEARCH("A1",AZ15)))</formula>
    </cfRule>
  </conditionalFormatting>
  <dataValidations count="4">
    <dataValidation type="list" allowBlank="1" showErrorMessage="1" sqref="Q15:Q42">
      <formula1>"current,medium,emerging"</formula1>
    </dataValidation>
    <dataValidation type="list" allowBlank="1" showErrorMessage="1" sqref="G15:G42">
      <formula1>"Portofolio,Makro Geopolitik dan Pasar,Strategis,Operasional,Hukum dan Kepatuhan,Reputasi dan Kelangsungan,Organisasi dan Sumber Daya Manusia,Keuangan,Teknologi Informasi"</formula1>
    </dataValidation>
    <dataValidation type="list" allowBlank="1" showInputMessage="1" showErrorMessage="1" sqref="AL15:AL42">
      <formula1>"0,1"</formula1>
    </dataValidation>
    <dataValidation type="list" allowBlank="1" showInputMessage="1" showErrorMessage="1" sqref="AR15:AT41 S15:U41">
      <formula1>"1,2,3"</formula1>
    </dataValidation>
  </dataValidations>
  <pageMargins left="0.7" right="0.7" top="0.75" bottom="0.75" header="0.3" footer="0.3"/>
  <pageSetup paperSize="9" orientation="portrait" r:id="rId1"/>
  <customProperties>
    <customPr name="EpmWorksheetKeyString_GUID" r:id="rId2"/>
  </customProperties>
  <drawing r:id="rId3"/>
  <legacy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D11"/>
  <sheetViews>
    <sheetView workbookViewId="0">
      <selection activeCell="D11" sqref="D11"/>
    </sheetView>
  </sheetViews>
  <sheetFormatPr defaultRowHeight="15" x14ac:dyDescent="0.25"/>
  <cols>
    <col min="1" max="1" width="9" style="113"/>
    <col min="2" max="2" width="18.375" style="113" customWidth="1"/>
    <col min="3" max="3" width="17.125" style="113" customWidth="1"/>
    <col min="4" max="4" width="79.875" style="113" customWidth="1"/>
    <col min="5" max="16384" width="9" style="113"/>
  </cols>
  <sheetData>
    <row r="1" spans="2:4" ht="15.75" thickBot="1" x14ac:dyDescent="0.3"/>
    <row r="2" spans="2:4" ht="32.25" thickBot="1" x14ac:dyDescent="0.3">
      <c r="B2" s="114" t="s">
        <v>13</v>
      </c>
      <c r="C2" s="115" t="s">
        <v>353</v>
      </c>
      <c r="D2" s="116" t="s">
        <v>354</v>
      </c>
    </row>
    <row r="3" spans="2:4" ht="237" thickBot="1" x14ac:dyDescent="0.3">
      <c r="B3" s="117" t="s">
        <v>355</v>
      </c>
      <c r="C3" s="118" t="s">
        <v>356</v>
      </c>
      <c r="D3" s="119" t="s">
        <v>357</v>
      </c>
    </row>
    <row r="4" spans="2:4" ht="48" thickBot="1" x14ac:dyDescent="0.3">
      <c r="B4" s="120" t="s">
        <v>358</v>
      </c>
      <c r="C4" s="118" t="s">
        <v>356</v>
      </c>
      <c r="D4" s="121" t="s">
        <v>359</v>
      </c>
    </row>
    <row r="5" spans="2:4" ht="174" thickBot="1" x14ac:dyDescent="0.3">
      <c r="B5" s="122" t="s">
        <v>360</v>
      </c>
      <c r="C5" s="122" t="s">
        <v>356</v>
      </c>
      <c r="D5" s="119" t="s">
        <v>361</v>
      </c>
    </row>
    <row r="6" spans="2:4" ht="126.75" thickBot="1" x14ac:dyDescent="0.3">
      <c r="B6" s="122" t="s">
        <v>134</v>
      </c>
      <c r="C6" s="122" t="s">
        <v>362</v>
      </c>
      <c r="D6" s="123" t="s">
        <v>363</v>
      </c>
    </row>
    <row r="7" spans="2:4" ht="95.25" thickBot="1" x14ac:dyDescent="0.3">
      <c r="B7" s="118" t="s">
        <v>364</v>
      </c>
      <c r="C7" s="118" t="s">
        <v>365</v>
      </c>
      <c r="D7" s="124" t="s">
        <v>366</v>
      </c>
    </row>
    <row r="8" spans="2:4" ht="63.75" thickBot="1" x14ac:dyDescent="0.3">
      <c r="B8" s="120" t="s">
        <v>367</v>
      </c>
      <c r="C8" s="120" t="s">
        <v>362</v>
      </c>
      <c r="D8" s="125" t="s">
        <v>368</v>
      </c>
    </row>
    <row r="9" spans="2:4" ht="68.25" customHeight="1" thickBot="1" x14ac:dyDescent="0.3">
      <c r="B9" s="120" t="s">
        <v>369</v>
      </c>
      <c r="C9" s="126" t="s">
        <v>370</v>
      </c>
      <c r="D9" s="127" t="s">
        <v>371</v>
      </c>
    </row>
    <row r="10" spans="2:4" ht="189.75" thickBot="1" x14ac:dyDescent="0.3">
      <c r="B10" s="118" t="s">
        <v>172</v>
      </c>
      <c r="C10" s="118" t="s">
        <v>370</v>
      </c>
      <c r="D10" s="123" t="s">
        <v>372</v>
      </c>
    </row>
    <row r="11" spans="2:4" ht="32.25" thickBot="1" x14ac:dyDescent="0.3">
      <c r="B11" s="120" t="s">
        <v>152</v>
      </c>
      <c r="C11" s="126" t="s">
        <v>362</v>
      </c>
      <c r="D11" s="128" t="s">
        <v>373</v>
      </c>
    </row>
  </sheetData>
  <pageMargins left="0.7" right="0.7" top="0.75" bottom="0.75" header="0.3" footer="0.3"/>
  <customProperties>
    <customPr name="EpmWorksheetKeyString_GUID" r:id="rId1"/>
  </customPropertie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K1000"/>
  <sheetViews>
    <sheetView tabSelected="1" zoomScale="63" zoomScaleNormal="63" workbookViewId="0">
      <selection activeCell="AB35" sqref="AB35"/>
    </sheetView>
  </sheetViews>
  <sheetFormatPr defaultColWidth="13" defaultRowHeight="15" customHeight="1" x14ac:dyDescent="0.25"/>
  <cols>
    <col min="1" max="26" width="9.875" style="129" customWidth="1"/>
    <col min="27" max="16384" width="13" style="129"/>
  </cols>
  <sheetData>
    <row r="1" spans="2:11" ht="15.75" customHeight="1" x14ac:dyDescent="0.25"/>
    <row r="2" spans="2:11" ht="15.75" customHeight="1" x14ac:dyDescent="0.35">
      <c r="B2" s="152" t="s">
        <v>379</v>
      </c>
      <c r="C2" s="153"/>
      <c r="D2" s="153"/>
      <c r="E2" s="153"/>
      <c r="F2" s="153"/>
      <c r="G2" s="153"/>
      <c r="H2" s="153"/>
      <c r="I2" s="153"/>
      <c r="J2" s="153"/>
    </row>
    <row r="3" spans="2:11" ht="15.75" customHeight="1" x14ac:dyDescent="0.25"/>
    <row r="4" spans="2:11" ht="15.75" customHeight="1" x14ac:dyDescent="0.25"/>
    <row r="5" spans="2:11" ht="60" customHeight="1" x14ac:dyDescent="0.25"/>
    <row r="6" spans="2:11" ht="62.25" customHeight="1" x14ac:dyDescent="0.25"/>
    <row r="7" spans="2:11" ht="15.75" customHeight="1" x14ac:dyDescent="0.25"/>
    <row r="8" spans="2:11" ht="56.25" customHeight="1" x14ac:dyDescent="0.25"/>
    <row r="9" spans="2:11" ht="15.75" customHeight="1" x14ac:dyDescent="0.25"/>
    <row r="10" spans="2:11" ht="15.75" customHeight="1" x14ac:dyDescent="0.25"/>
    <row r="11" spans="2:11" ht="15.75" customHeight="1" x14ac:dyDescent="0.25"/>
    <row r="12" spans="2:11" ht="15.75" customHeight="1" x14ac:dyDescent="0.25"/>
    <row r="13" spans="2:11" ht="15.75" customHeight="1" x14ac:dyDescent="0.25">
      <c r="K13" s="131"/>
    </row>
    <row r="14" spans="2:11" ht="15.75" customHeight="1" x14ac:dyDescent="0.25"/>
    <row r="15" spans="2:11" ht="15.75" customHeight="1" x14ac:dyDescent="0.25"/>
    <row r="16" spans="2:11" ht="15.75" customHeight="1" x14ac:dyDescent="0.25"/>
    <row r="17" ht="15.75" customHeight="1" x14ac:dyDescent="0.25"/>
    <row r="18" ht="15.75" customHeight="1" x14ac:dyDescent="0.25"/>
    <row r="19" ht="15.75" customHeight="1" x14ac:dyDescent="0.25"/>
    <row r="20" ht="15.75" customHeight="1" x14ac:dyDescent="0.25"/>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
    <mergeCell ref="B2:J2"/>
  </mergeCells>
  <pageMargins left="0.7" right="0.7" top="0.75" bottom="0.75" header="0" footer="0"/>
  <pageSetup orientation="portrait"/>
  <customProperties>
    <customPr name="EpmWorksheetKeyString_GUID" r:id="rId1"/>
  </customPropertie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000"/>
  <sheetViews>
    <sheetView topLeftCell="A9" zoomScale="40" zoomScaleNormal="40" workbookViewId="0">
      <selection activeCell="N38" sqref="N38"/>
    </sheetView>
  </sheetViews>
  <sheetFormatPr defaultColWidth="13" defaultRowHeight="15" customHeight="1" x14ac:dyDescent="0.25"/>
  <cols>
    <col min="1" max="26" width="9.875" style="129" customWidth="1"/>
    <col min="27" max="16384" width="13" style="129"/>
  </cols>
  <sheetData>
    <row r="1" spans="1:13" ht="15.75" customHeight="1" x14ac:dyDescent="0.25"/>
    <row r="2" spans="1:13" ht="15.75" customHeight="1" x14ac:dyDescent="0.35">
      <c r="A2" s="154" t="s">
        <v>13</v>
      </c>
      <c r="B2" s="153"/>
      <c r="C2" s="153"/>
      <c r="D2" s="153"/>
      <c r="E2" s="153"/>
      <c r="F2" s="153"/>
      <c r="G2" s="153"/>
      <c r="H2" s="153"/>
      <c r="I2" s="153"/>
      <c r="J2" s="153"/>
      <c r="K2" s="153"/>
      <c r="L2" s="153"/>
      <c r="M2" s="153"/>
    </row>
    <row r="3" spans="1:13" ht="15.75" customHeight="1" x14ac:dyDescent="0.25"/>
    <row r="4" spans="1:13" ht="15.75" customHeight="1" x14ac:dyDescent="0.25"/>
    <row r="5" spans="1:13" ht="15.75" customHeight="1" x14ac:dyDescent="0.25"/>
    <row r="6" spans="1:13" ht="15.75" customHeight="1" x14ac:dyDescent="0.25"/>
    <row r="7" spans="1:13" ht="15.75" customHeight="1" x14ac:dyDescent="0.25"/>
    <row r="8" spans="1:13" ht="15.75" customHeight="1" x14ac:dyDescent="0.25"/>
    <row r="9" spans="1:13" ht="15.75" customHeight="1" x14ac:dyDescent="0.25"/>
    <row r="10" spans="1:13" ht="15.75" customHeight="1" x14ac:dyDescent="0.25"/>
    <row r="11" spans="1:13" ht="15.75" customHeight="1" x14ac:dyDescent="0.25"/>
    <row r="12" spans="1:13" ht="15.75" customHeight="1" x14ac:dyDescent="0.25"/>
    <row r="13" spans="1:13" ht="15.75" customHeight="1" x14ac:dyDescent="0.25"/>
    <row r="14" spans="1:13" ht="15.75" customHeight="1" x14ac:dyDescent="0.25"/>
    <row r="15" spans="1:13" ht="15.75" customHeight="1" x14ac:dyDescent="0.25"/>
    <row r="16" spans="1:13" ht="15.75" customHeight="1" x14ac:dyDescent="0.25"/>
    <row r="17" ht="15.75" customHeight="1" x14ac:dyDescent="0.25"/>
    <row r="18" ht="15.75" customHeight="1" x14ac:dyDescent="0.25"/>
    <row r="19" ht="15.75" customHeight="1" x14ac:dyDescent="0.25"/>
    <row r="20" ht="15.75" customHeight="1" x14ac:dyDescent="0.25"/>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
    <mergeCell ref="A2:M2"/>
  </mergeCells>
  <pageMargins left="0.7" right="0.7" top="0.75" bottom="0.75" header="0" footer="0"/>
  <pageSetup orientation="landscape"/>
  <customProperties>
    <customPr name="EpmWorksheetKeyString_GUID" r:id="rId1"/>
  </customPropertie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1000"/>
  <sheetViews>
    <sheetView topLeftCell="A15" zoomScale="65" zoomScaleNormal="79" workbookViewId="0"/>
  </sheetViews>
  <sheetFormatPr defaultColWidth="13" defaultRowHeight="15" customHeight="1" x14ac:dyDescent="0.25"/>
  <cols>
    <col min="1" max="26" width="9.875" style="129" customWidth="1"/>
    <col min="27" max="16384" width="13" style="129"/>
  </cols>
  <sheetData>
    <row r="1" spans="2:11" ht="15.75" customHeight="1" x14ac:dyDescent="0.25"/>
    <row r="2" spans="2:11" ht="15.75" customHeight="1" x14ac:dyDescent="0.35">
      <c r="B2" s="152" t="s">
        <v>14</v>
      </c>
      <c r="C2" s="153"/>
      <c r="D2" s="153"/>
      <c r="E2" s="153"/>
      <c r="F2" s="153"/>
      <c r="G2" s="153"/>
      <c r="H2" s="153"/>
      <c r="I2" s="153"/>
      <c r="J2" s="153"/>
      <c r="K2" s="153"/>
    </row>
    <row r="3" spans="2:11" ht="15.75" customHeight="1" x14ac:dyDescent="0.25"/>
    <row r="4" spans="2:11" ht="15.75" customHeight="1" x14ac:dyDescent="0.25"/>
    <row r="5" spans="2:11" ht="15.75" customHeight="1" x14ac:dyDescent="0.25"/>
    <row r="6" spans="2:11" ht="15.75" customHeight="1" x14ac:dyDescent="0.25"/>
    <row r="7" spans="2:11" ht="15.75" customHeight="1" x14ac:dyDescent="0.25"/>
    <row r="8" spans="2:11" ht="15.75" customHeight="1" x14ac:dyDescent="0.25"/>
    <row r="9" spans="2:11" ht="15.75" customHeight="1" x14ac:dyDescent="0.25"/>
    <row r="10" spans="2:11" ht="15.75" customHeight="1" x14ac:dyDescent="0.25"/>
    <row r="11" spans="2:11" ht="15.75" customHeight="1" x14ac:dyDescent="0.25"/>
    <row r="12" spans="2:11" ht="15.75" customHeight="1" x14ac:dyDescent="0.25"/>
    <row r="13" spans="2:11" ht="15.75" customHeight="1" x14ac:dyDescent="0.25"/>
    <row r="14" spans="2:11" ht="15.75" customHeight="1" x14ac:dyDescent="0.25"/>
    <row r="15" spans="2:11" ht="15.75" customHeight="1" x14ac:dyDescent="0.25"/>
    <row r="16" spans="2:11" ht="15.75" customHeight="1" x14ac:dyDescent="0.25"/>
    <row r="17" ht="15.75" customHeight="1" x14ac:dyDescent="0.25"/>
    <row r="18" ht="15.75" customHeight="1" x14ac:dyDescent="0.25"/>
    <row r="19" ht="15.75" customHeight="1" x14ac:dyDescent="0.25"/>
    <row r="20" ht="15.75" customHeight="1" x14ac:dyDescent="0.25"/>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spans="14:14" ht="15.75" customHeight="1" x14ac:dyDescent="0.25"/>
    <row r="66" spans="14:14" ht="15.75" customHeight="1" x14ac:dyDescent="0.25"/>
    <row r="67" spans="14:14" ht="15.75" customHeight="1" x14ac:dyDescent="0.25"/>
    <row r="68" spans="14:14" ht="15.75" customHeight="1" x14ac:dyDescent="0.25"/>
    <row r="69" spans="14:14" ht="15.75" customHeight="1" x14ac:dyDescent="0.25"/>
    <row r="70" spans="14:14" ht="15.75" customHeight="1" x14ac:dyDescent="0.25">
      <c r="N70" s="130" t="s">
        <v>374</v>
      </c>
    </row>
    <row r="71" spans="14:14" ht="15.75" customHeight="1" x14ac:dyDescent="0.25"/>
    <row r="72" spans="14:14" ht="15.75" customHeight="1" x14ac:dyDescent="0.25"/>
    <row r="73" spans="14:14" ht="15.75" customHeight="1" x14ac:dyDescent="0.25"/>
    <row r="74" spans="14:14" ht="15.75" customHeight="1" x14ac:dyDescent="0.25"/>
    <row r="75" spans="14:14" ht="15.75" customHeight="1" x14ac:dyDescent="0.25"/>
    <row r="76" spans="14:14" ht="15.75" customHeight="1" x14ac:dyDescent="0.25"/>
    <row r="77" spans="14:14" ht="15.75" customHeight="1" x14ac:dyDescent="0.25"/>
    <row r="78" spans="14:14" ht="15.75" customHeight="1" x14ac:dyDescent="0.25"/>
    <row r="79" spans="14:14" ht="15.75" customHeight="1" x14ac:dyDescent="0.25"/>
    <row r="80" spans="14:14"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
    <mergeCell ref="B2:K2"/>
  </mergeCells>
  <pageMargins left="0.7" right="0.7" top="0.75" bottom="0.75" header="0" footer="0"/>
  <pageSetup orientation="landscape"/>
  <customProperties>
    <customPr name="EpmWorksheetKeyString_GUID" r:id="rId1"/>
  </customPropertie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K1000"/>
  <sheetViews>
    <sheetView zoomScale="70" zoomScaleNormal="70" workbookViewId="0"/>
  </sheetViews>
  <sheetFormatPr defaultColWidth="13" defaultRowHeight="15" customHeight="1" x14ac:dyDescent="0.25"/>
  <cols>
    <col min="1" max="26" width="9.875" style="129" customWidth="1"/>
    <col min="27" max="16384" width="13" style="129"/>
  </cols>
  <sheetData>
    <row r="1" spans="2:11" ht="15.75" customHeight="1" x14ac:dyDescent="0.25"/>
    <row r="2" spans="2:11" ht="15.75" customHeight="1" x14ac:dyDescent="0.35">
      <c r="B2" s="155" t="s">
        <v>376</v>
      </c>
      <c r="C2" s="153"/>
      <c r="D2" s="153"/>
      <c r="E2" s="153"/>
      <c r="F2" s="153"/>
      <c r="G2" s="153"/>
      <c r="H2" s="153"/>
      <c r="I2" s="153"/>
      <c r="J2" s="153"/>
      <c r="K2" s="153"/>
    </row>
    <row r="3" spans="2:11" ht="15.75" customHeight="1" x14ac:dyDescent="0.25"/>
    <row r="4" spans="2:11" ht="15.75" customHeight="1" x14ac:dyDescent="0.25"/>
    <row r="5" spans="2:11" ht="15.75" customHeight="1" x14ac:dyDescent="0.25"/>
    <row r="6" spans="2:11" ht="15.75" customHeight="1" x14ac:dyDescent="0.25"/>
    <row r="7" spans="2:11" ht="15.75" customHeight="1" x14ac:dyDescent="0.25"/>
    <row r="8" spans="2:11" ht="15.75" customHeight="1" x14ac:dyDescent="0.25"/>
    <row r="9" spans="2:11" ht="15.75" customHeight="1" x14ac:dyDescent="0.25"/>
    <row r="10" spans="2:11" ht="15.75" customHeight="1" x14ac:dyDescent="0.25"/>
    <row r="11" spans="2:11" ht="15.75" customHeight="1" x14ac:dyDescent="0.25"/>
    <row r="12" spans="2:11" ht="15.75" customHeight="1" x14ac:dyDescent="0.25"/>
    <row r="13" spans="2:11" ht="15.75" customHeight="1" x14ac:dyDescent="0.25"/>
    <row r="14" spans="2:11" ht="15.75" customHeight="1" x14ac:dyDescent="0.25"/>
    <row r="15" spans="2:11" ht="15.75" customHeight="1" x14ac:dyDescent="0.25"/>
    <row r="16" spans="2:11" ht="15.75" customHeight="1" x14ac:dyDescent="0.25"/>
    <row r="17" ht="15.75" customHeight="1" x14ac:dyDescent="0.25"/>
    <row r="18" ht="15.75" customHeight="1" x14ac:dyDescent="0.25"/>
    <row r="19" ht="15.75" customHeight="1" x14ac:dyDescent="0.25"/>
    <row r="20" ht="15.75" customHeight="1" x14ac:dyDescent="0.25"/>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
    <mergeCell ref="B2:K2"/>
  </mergeCells>
  <pageMargins left="0.7" right="0.7" top="0.75" bottom="0.75" header="0" footer="0"/>
  <pageSetup orientation="landscape"/>
  <customProperties>
    <customPr name="EpmWorksheetKeyString_GUID" r:id="rId1"/>
  </customPropertie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1000"/>
  <sheetViews>
    <sheetView topLeftCell="A62" zoomScale="40" zoomScaleNormal="40" workbookViewId="0"/>
  </sheetViews>
  <sheetFormatPr defaultColWidth="13" defaultRowHeight="15" customHeight="1" x14ac:dyDescent="0.25"/>
  <cols>
    <col min="1" max="25" width="9.875" style="129" customWidth="1"/>
    <col min="26" max="16384" width="13" style="129"/>
  </cols>
  <sheetData>
    <row r="1" spans="1:15" ht="15.75" customHeight="1" x14ac:dyDescent="0.25"/>
    <row r="2" spans="1:15" ht="15.75" customHeight="1" x14ac:dyDescent="0.35">
      <c r="A2" s="152" t="s">
        <v>375</v>
      </c>
      <c r="B2" s="153"/>
      <c r="C2" s="153"/>
      <c r="D2" s="153"/>
      <c r="E2" s="153"/>
      <c r="F2" s="153"/>
      <c r="G2" s="153"/>
      <c r="H2" s="153"/>
      <c r="I2" s="153"/>
      <c r="J2" s="153"/>
      <c r="K2" s="153"/>
      <c r="L2" s="153"/>
      <c r="M2" s="153"/>
      <c r="N2" s="153"/>
      <c r="O2" s="153"/>
    </row>
    <row r="3" spans="1:15" ht="15.75" customHeight="1" x14ac:dyDescent="0.25"/>
    <row r="4" spans="1:15" ht="15.75" customHeight="1" x14ac:dyDescent="0.25"/>
    <row r="5" spans="1:15" ht="15.75" customHeight="1" x14ac:dyDescent="0.25"/>
    <row r="6" spans="1:15" ht="15.75" customHeight="1" x14ac:dyDescent="0.25"/>
    <row r="7" spans="1:15" ht="15.75" customHeight="1" x14ac:dyDescent="0.25"/>
    <row r="8" spans="1:15" ht="15.75" customHeight="1" x14ac:dyDescent="0.25"/>
    <row r="9" spans="1:15" ht="15.75" customHeight="1" x14ac:dyDescent="0.25"/>
    <row r="10" spans="1:15" ht="15.75" customHeight="1" x14ac:dyDescent="0.25"/>
    <row r="11" spans="1:15" ht="15.75" customHeight="1" x14ac:dyDescent="0.25"/>
    <row r="12" spans="1:15" ht="15.75" customHeight="1" x14ac:dyDescent="0.25"/>
    <row r="13" spans="1:15" ht="15.75" customHeight="1" x14ac:dyDescent="0.25"/>
    <row r="14" spans="1:15" ht="15.75" customHeight="1" x14ac:dyDescent="0.25"/>
    <row r="15" spans="1:15" ht="15.75" customHeight="1" x14ac:dyDescent="0.25"/>
    <row r="16" spans="1:15" ht="15.75" customHeight="1" x14ac:dyDescent="0.25"/>
    <row r="17" ht="15.75" customHeight="1" x14ac:dyDescent="0.25"/>
    <row r="18" ht="15.75" customHeight="1" x14ac:dyDescent="0.25"/>
    <row r="19" ht="15.75" customHeight="1" x14ac:dyDescent="0.25"/>
    <row r="20" ht="15.75" customHeight="1" x14ac:dyDescent="0.25"/>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
    <mergeCell ref="A2:O2"/>
  </mergeCells>
  <pageMargins left="0.7" right="0.7" top="0.75" bottom="0.75" header="0" footer="0"/>
  <pageSetup orientation="landscape"/>
  <customProperties>
    <customPr name="EpmWorksheetKeyString_GUID" r:id="rId1"/>
  </customPropertie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K1000"/>
  <sheetViews>
    <sheetView topLeftCell="C8" zoomScale="70" zoomScaleNormal="70" workbookViewId="0">
      <selection activeCell="X39" sqref="X39"/>
    </sheetView>
  </sheetViews>
  <sheetFormatPr defaultColWidth="13" defaultRowHeight="15" customHeight="1" x14ac:dyDescent="0.25"/>
  <cols>
    <col min="1" max="26" width="9.875" style="129" customWidth="1"/>
    <col min="27" max="16384" width="13" style="129"/>
  </cols>
  <sheetData>
    <row r="1" spans="2:11" ht="15.75" customHeight="1" x14ac:dyDescent="0.25"/>
    <row r="2" spans="2:11" ht="15.75" customHeight="1" x14ac:dyDescent="0.35">
      <c r="B2" s="155" t="s">
        <v>377</v>
      </c>
      <c r="C2" s="153"/>
      <c r="D2" s="153"/>
      <c r="E2" s="153"/>
      <c r="F2" s="153"/>
      <c r="G2" s="153"/>
      <c r="H2" s="153"/>
      <c r="I2" s="153"/>
      <c r="J2" s="153"/>
      <c r="K2" s="153"/>
    </row>
    <row r="3" spans="2:11" ht="15.75" customHeight="1" x14ac:dyDescent="0.25"/>
    <row r="4" spans="2:11" ht="15.75" customHeight="1" x14ac:dyDescent="0.25"/>
    <row r="5" spans="2:11" ht="15.75" customHeight="1" x14ac:dyDescent="0.25"/>
    <row r="6" spans="2:11" ht="15.75" customHeight="1" x14ac:dyDescent="0.25"/>
    <row r="7" spans="2:11" ht="15.75" customHeight="1" x14ac:dyDescent="0.25"/>
    <row r="8" spans="2:11" ht="15.75" customHeight="1" x14ac:dyDescent="0.25"/>
    <row r="9" spans="2:11" ht="15.75" customHeight="1" x14ac:dyDescent="0.25"/>
    <row r="10" spans="2:11" ht="15.75" customHeight="1" x14ac:dyDescent="0.25"/>
    <row r="11" spans="2:11" ht="15.75" customHeight="1" x14ac:dyDescent="0.25"/>
    <row r="12" spans="2:11" ht="15.75" customHeight="1" x14ac:dyDescent="0.25"/>
    <row r="13" spans="2:11" ht="15.75" customHeight="1" x14ac:dyDescent="0.25"/>
    <row r="14" spans="2:11" ht="15.75" customHeight="1" x14ac:dyDescent="0.25"/>
    <row r="15" spans="2:11" ht="15.75" customHeight="1" x14ac:dyDescent="0.25"/>
    <row r="16" spans="2:11" ht="15.75" customHeight="1" x14ac:dyDescent="0.25"/>
    <row r="17" ht="15.75" customHeight="1" x14ac:dyDescent="0.25"/>
    <row r="18" ht="15.75" customHeight="1" x14ac:dyDescent="0.25"/>
    <row r="19" ht="15.75" customHeight="1" x14ac:dyDescent="0.25"/>
    <row r="20" ht="15.75" customHeight="1" x14ac:dyDescent="0.25"/>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
    <mergeCell ref="B2:K2"/>
  </mergeCells>
  <pageMargins left="0.7" right="0.7" top="0.75" bottom="0.75" header="0" footer="0"/>
  <pageSetup orientation="landscape"/>
  <customProperties>
    <customPr name="EpmWorksheetKeyString_GUID" r:id="rId1"/>
  </customPropertie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K1000"/>
  <sheetViews>
    <sheetView topLeftCell="A28" zoomScale="55" zoomScaleNormal="55" workbookViewId="0">
      <selection activeCell="L20" sqref="L20"/>
    </sheetView>
  </sheetViews>
  <sheetFormatPr defaultColWidth="13" defaultRowHeight="15" customHeight="1" x14ac:dyDescent="0.25"/>
  <cols>
    <col min="1" max="26" width="9.875" style="129" customWidth="1"/>
    <col min="27" max="16384" width="13" style="129"/>
  </cols>
  <sheetData>
    <row r="1" spans="2:11" ht="15.75" customHeight="1" x14ac:dyDescent="0.25"/>
    <row r="2" spans="2:11" ht="15.75" customHeight="1" x14ac:dyDescent="0.35">
      <c r="B2" s="155" t="s">
        <v>378</v>
      </c>
      <c r="C2" s="153"/>
      <c r="D2" s="153"/>
      <c r="E2" s="153"/>
      <c r="F2" s="153"/>
      <c r="G2" s="153"/>
      <c r="H2" s="153"/>
      <c r="I2" s="153"/>
      <c r="J2" s="153"/>
      <c r="K2" s="153"/>
    </row>
    <row r="3" spans="2:11" ht="15.75" customHeight="1" x14ac:dyDescent="0.25"/>
    <row r="4" spans="2:11" ht="15.75" customHeight="1" x14ac:dyDescent="0.25"/>
    <row r="5" spans="2:11" ht="15.75" customHeight="1" x14ac:dyDescent="0.25"/>
    <row r="6" spans="2:11" ht="15.75" customHeight="1" x14ac:dyDescent="0.25"/>
    <row r="7" spans="2:11" ht="15.75" customHeight="1" x14ac:dyDescent="0.25"/>
    <row r="8" spans="2:11" ht="15.75" customHeight="1" x14ac:dyDescent="0.25"/>
    <row r="9" spans="2:11" ht="15.75" customHeight="1" x14ac:dyDescent="0.25"/>
    <row r="10" spans="2:11" ht="15.75" customHeight="1" x14ac:dyDescent="0.25"/>
    <row r="11" spans="2:11" ht="15.75" customHeight="1" x14ac:dyDescent="0.25"/>
    <row r="12" spans="2:11" ht="15.75" customHeight="1" x14ac:dyDescent="0.25"/>
    <row r="13" spans="2:11" ht="15.75" customHeight="1" x14ac:dyDescent="0.25"/>
    <row r="14" spans="2:11" ht="15.75" customHeight="1" x14ac:dyDescent="0.25"/>
    <row r="15" spans="2:11" ht="15.75" customHeight="1" x14ac:dyDescent="0.25"/>
    <row r="16" spans="2:11" ht="15.75" customHeight="1" x14ac:dyDescent="0.25"/>
    <row r="17" ht="15.75" customHeight="1" x14ac:dyDescent="0.25"/>
    <row r="18" ht="15.75" customHeight="1" x14ac:dyDescent="0.25"/>
    <row r="19" ht="15.75" customHeight="1" x14ac:dyDescent="0.25"/>
    <row r="20" ht="15.75" customHeight="1" x14ac:dyDescent="0.25"/>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
    <mergeCell ref="B2:K2"/>
  </mergeCells>
  <pageMargins left="0.7" right="0.7" top="0.75" bottom="0.75" header="0" footer="0"/>
  <pageSetup orientation="landscape"/>
  <customProperties>
    <customPr name="EpmWorksheetKeyString_GUID" r:id="rId1"/>
  </customPropertie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Form Profil Risiko</vt:lpstr>
      <vt:lpstr>RAS</vt:lpstr>
      <vt:lpstr>Heat Map</vt:lpstr>
      <vt:lpstr>Kategori</vt:lpstr>
      <vt:lpstr>Sub Kategori</vt:lpstr>
      <vt:lpstr>Kriteria Kemungkinan</vt:lpstr>
      <vt:lpstr>Kriteria Dampak</vt:lpstr>
      <vt:lpstr>IKPI (Current Risk)</vt:lpstr>
      <vt:lpstr>IKPR (Residual Risk)</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imam.subekti</dc:creator>
  <cp:lastModifiedBy>Inti</cp:lastModifiedBy>
  <dcterms:created xsi:type="dcterms:W3CDTF">2023-07-17T08:28:32Z</dcterms:created>
  <dcterms:modified xsi:type="dcterms:W3CDTF">2023-09-20T01:42:32Z</dcterms:modified>
</cp:coreProperties>
</file>